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24795" windowHeight="11805" firstSheet="2" activeTab="12"/>
  </bookViews>
  <sheets>
    <sheet name="Jan 15" sheetId="26" r:id="rId1"/>
    <sheet name="Feb 15" sheetId="27" r:id="rId2"/>
    <sheet name="Mar 15" sheetId="28" r:id="rId3"/>
    <sheet name="Apr 15" sheetId="31" r:id="rId4"/>
    <sheet name="May 15" sheetId="32" r:id="rId5"/>
    <sheet name="Jun 15" sheetId="33" r:id="rId6"/>
    <sheet name="Jul 15" sheetId="34" r:id="rId7"/>
    <sheet name="Aug 15" sheetId="35" r:id="rId8"/>
    <sheet name="Sep 15" sheetId="36" r:id="rId9"/>
    <sheet name="Oct 15" sheetId="37" r:id="rId10"/>
    <sheet name="Nov 15" sheetId="38" r:id="rId11"/>
    <sheet name="Dec 15" sheetId="39" r:id="rId12"/>
    <sheet name="Jan 16" sheetId="40" r:id="rId13"/>
    <sheet name="Sheet2" sheetId="42" r:id="rId14"/>
  </sheets>
  <definedNames>
    <definedName name="_xlnm._FilterDatabase" localSheetId="3" hidden="1">'Apr 15'!$F$93:$I$98</definedName>
    <definedName name="_xlnm._FilterDatabase" localSheetId="7" hidden="1">'Aug 15'!#REF!</definedName>
    <definedName name="_xlnm._FilterDatabase" localSheetId="11" hidden="1">'Dec 15'!$F$109:$I$111</definedName>
    <definedName name="_xlnm._FilterDatabase" localSheetId="1" hidden="1">'Feb 15'!#REF!</definedName>
    <definedName name="_xlnm._FilterDatabase" localSheetId="0" hidden="1">'Jan 15'!$F$67:$I$72</definedName>
    <definedName name="_xlnm._FilterDatabase" localSheetId="12" hidden="1">'Jan 16'!$A$117:$D$118</definedName>
    <definedName name="_xlnm._FilterDatabase" localSheetId="6" hidden="1">'Jul 15'!#REF!</definedName>
    <definedName name="_xlnm._FilterDatabase" localSheetId="5" hidden="1">'Jun 15'!#REF!</definedName>
    <definedName name="_xlnm._FilterDatabase" localSheetId="2" hidden="1">'Mar 15'!$A$86:$D$92</definedName>
    <definedName name="_xlnm._FilterDatabase" localSheetId="4" hidden="1">'May 15'!#REF!</definedName>
    <definedName name="_xlnm._FilterDatabase" localSheetId="10" hidden="1">'Nov 15'!$F$95:$I$100</definedName>
    <definedName name="_xlnm._FilterDatabase" localSheetId="9" hidden="1">'Oct 15'!$F$93:$I$98</definedName>
    <definedName name="_xlnm._FilterDatabase" localSheetId="8" hidden="1">'Sep 15'!#REF!</definedName>
    <definedName name="_xlnm._FilterDatabase" localSheetId="13" hidden="1">Sheet2!$A$110:$D$113</definedName>
  </definedNames>
  <calcPr calcId="125725"/>
</workbook>
</file>

<file path=xl/calcChain.xml><?xml version="1.0" encoding="utf-8"?>
<calcChain xmlns="http://schemas.openxmlformats.org/spreadsheetml/2006/main">
  <c r="N125" i="40"/>
  <c r="M125"/>
  <c r="K125"/>
  <c r="L125" s="1"/>
  <c r="M123"/>
  <c r="N123" s="1"/>
  <c r="L123"/>
  <c r="K123"/>
  <c r="N122"/>
  <c r="M122"/>
  <c r="K122"/>
  <c r="L122" s="1"/>
  <c r="M120"/>
  <c r="N120" s="1"/>
  <c r="K120"/>
  <c r="L120" s="1"/>
  <c r="M119"/>
  <c r="N119" s="1"/>
  <c r="K119"/>
  <c r="L119" s="1"/>
  <c r="N118"/>
  <c r="M118"/>
  <c r="K118"/>
  <c r="L118" s="1"/>
  <c r="M116"/>
  <c r="N116" s="1"/>
  <c r="L116"/>
  <c r="K116"/>
  <c r="N114"/>
  <c r="M114"/>
  <c r="K114"/>
  <c r="L114" s="1"/>
  <c r="M112"/>
  <c r="N112" s="1"/>
  <c r="L112"/>
  <c r="K112"/>
  <c r="N110"/>
  <c r="M110"/>
  <c r="K110"/>
  <c r="L110" s="1"/>
  <c r="M108"/>
  <c r="N108" s="1"/>
  <c r="K108"/>
  <c r="L108" s="1"/>
  <c r="M107"/>
  <c r="N107" s="1"/>
  <c r="K107"/>
  <c r="L107" s="1"/>
  <c r="N106"/>
  <c r="M106"/>
  <c r="K106"/>
  <c r="L106" s="1"/>
  <c r="N105"/>
  <c r="M105"/>
  <c r="K105"/>
  <c r="L105" s="1"/>
  <c r="M104"/>
  <c r="N104" s="1"/>
  <c r="K104"/>
  <c r="L104" s="1"/>
  <c r="N102"/>
  <c r="M102"/>
  <c r="K102"/>
  <c r="L102" s="1"/>
  <c r="N101"/>
  <c r="M101"/>
  <c r="K101"/>
  <c r="L101" s="1"/>
  <c r="M99"/>
  <c r="N99" s="1"/>
  <c r="L99"/>
  <c r="K99"/>
  <c r="N97"/>
  <c r="M97"/>
  <c r="K97"/>
  <c r="L97" s="1"/>
  <c r="M95"/>
  <c r="N95" s="1"/>
  <c r="L95"/>
  <c r="K95"/>
  <c r="N93"/>
  <c r="M93"/>
  <c r="K93"/>
  <c r="L93" s="1"/>
  <c r="M91"/>
  <c r="N91" s="1"/>
  <c r="L91"/>
  <c r="K91"/>
  <c r="N89"/>
  <c r="M89"/>
  <c r="K89"/>
  <c r="L89" s="1"/>
  <c r="M87"/>
  <c r="N87" s="1"/>
  <c r="L87"/>
  <c r="K87"/>
  <c r="N86"/>
  <c r="M86"/>
  <c r="K86"/>
  <c r="L86" s="1"/>
  <c r="N85"/>
  <c r="M85"/>
  <c r="K85"/>
  <c r="L85" s="1"/>
  <c r="M83"/>
  <c r="N83" s="1"/>
  <c r="L83"/>
  <c r="K83"/>
  <c r="N81"/>
  <c r="M81"/>
  <c r="K81"/>
  <c r="L81" s="1"/>
  <c r="M80"/>
  <c r="N80" s="1"/>
  <c r="L80"/>
  <c r="K80"/>
  <c r="M79"/>
  <c r="N79" s="1"/>
  <c r="L79"/>
  <c r="K79"/>
  <c r="N78"/>
  <c r="M78"/>
  <c r="K78"/>
  <c r="L78" s="1"/>
  <c r="N77"/>
  <c r="M77"/>
  <c r="K77"/>
  <c r="L77" s="1"/>
  <c r="M76"/>
  <c r="N76" s="1"/>
  <c r="L76"/>
  <c r="K76"/>
  <c r="N74"/>
  <c r="M74"/>
  <c r="K74"/>
  <c r="L74" s="1"/>
  <c r="N73"/>
  <c r="M73"/>
  <c r="K73"/>
  <c r="L73" s="1"/>
  <c r="M72"/>
  <c r="N72" s="1"/>
  <c r="L72"/>
  <c r="K72"/>
  <c r="N70"/>
  <c r="M70"/>
  <c r="K70"/>
  <c r="L70" s="1"/>
  <c r="N69"/>
  <c r="M69"/>
  <c r="K69"/>
  <c r="L69" s="1"/>
  <c r="M67"/>
  <c r="N67" s="1"/>
  <c r="L67"/>
  <c r="K67"/>
  <c r="N65"/>
  <c r="M65"/>
  <c r="K65"/>
  <c r="L65" s="1"/>
  <c r="M63"/>
  <c r="N63" s="1"/>
  <c r="L63"/>
  <c r="K63"/>
  <c r="N61"/>
  <c r="M61"/>
  <c r="K61"/>
  <c r="L61" s="1"/>
  <c r="M60"/>
  <c r="N60" s="1"/>
  <c r="L60"/>
  <c r="K60"/>
  <c r="M59"/>
  <c r="N59" s="1"/>
  <c r="L59"/>
  <c r="K59"/>
  <c r="N57"/>
  <c r="M57"/>
  <c r="K57"/>
  <c r="L57" s="1"/>
  <c r="M56"/>
  <c r="N56" s="1"/>
  <c r="L56"/>
  <c r="K56"/>
  <c r="N54"/>
  <c r="M54"/>
  <c r="K54"/>
  <c r="L54" s="1"/>
  <c r="N53"/>
  <c r="M53"/>
  <c r="K53"/>
  <c r="L53" s="1"/>
  <c r="M52"/>
  <c r="N52" s="1"/>
  <c r="L52"/>
  <c r="K52"/>
  <c r="M51"/>
  <c r="N51" s="1"/>
  <c r="L51"/>
  <c r="K51"/>
  <c r="N49"/>
  <c r="M49"/>
  <c r="K49"/>
  <c r="L49" s="1"/>
  <c r="M48"/>
  <c r="N48" s="1"/>
  <c r="L48"/>
  <c r="K48"/>
  <c r="N46"/>
  <c r="M46"/>
  <c r="K46"/>
  <c r="L46" s="1"/>
  <c r="N45"/>
  <c r="M45"/>
  <c r="K45"/>
  <c r="L45" s="1"/>
  <c r="M44"/>
  <c r="N44" s="1"/>
  <c r="L44"/>
  <c r="K44"/>
  <c r="N42"/>
  <c r="M42"/>
  <c r="K42"/>
  <c r="L42" s="1"/>
  <c r="M40"/>
  <c r="N40" s="1"/>
  <c r="L40"/>
  <c r="K40"/>
  <c r="N38"/>
  <c r="M38"/>
  <c r="K38"/>
  <c r="L38" s="1"/>
  <c r="N37"/>
  <c r="M37"/>
  <c r="K37"/>
  <c r="L37" s="1"/>
  <c r="M36"/>
  <c r="N36" s="1"/>
  <c r="K36"/>
  <c r="L36" s="1"/>
  <c r="M35"/>
  <c r="N35" s="1"/>
  <c r="K35"/>
  <c r="L35" s="1"/>
  <c r="N34"/>
  <c r="M34"/>
  <c r="K34"/>
  <c r="L34" s="1"/>
  <c r="M33"/>
  <c r="N33" s="1"/>
  <c r="K33"/>
  <c r="L33" s="1"/>
  <c r="M32"/>
  <c r="N32" s="1"/>
  <c r="K32"/>
  <c r="L32" s="1"/>
  <c r="M31"/>
  <c r="N31" s="1"/>
  <c r="K31"/>
  <c r="L31" s="1"/>
  <c r="M30"/>
  <c r="N30" s="1"/>
  <c r="K30"/>
  <c r="L30" s="1"/>
  <c r="M29"/>
  <c r="N29" s="1"/>
  <c r="K29"/>
  <c r="L29" s="1"/>
  <c r="M28"/>
  <c r="N28" s="1"/>
  <c r="K28"/>
  <c r="L28" s="1"/>
  <c r="M27"/>
  <c r="N27" s="1"/>
  <c r="K27"/>
  <c r="L27" s="1"/>
  <c r="M26"/>
  <c r="N26" s="1"/>
  <c r="K26"/>
  <c r="L26" s="1"/>
  <c r="M25"/>
  <c r="N25" s="1"/>
  <c r="K25"/>
  <c r="L25" s="1"/>
  <c r="M23"/>
  <c r="N23" s="1"/>
  <c r="L23"/>
  <c r="K23"/>
  <c r="N21"/>
  <c r="M21"/>
  <c r="K21"/>
  <c r="L21" s="1"/>
  <c r="M20"/>
  <c r="N20" s="1"/>
  <c r="K20"/>
  <c r="L20" s="1"/>
  <c r="M19"/>
  <c r="N19" s="1"/>
  <c r="K19"/>
  <c r="L19" s="1"/>
  <c r="N17"/>
  <c r="M17"/>
  <c r="K17"/>
  <c r="L17" s="1"/>
  <c r="M16"/>
  <c r="N16" s="1"/>
  <c r="L16"/>
  <c r="K16"/>
  <c r="M15"/>
  <c r="N15" s="1"/>
  <c r="L15"/>
  <c r="K15"/>
  <c r="N13"/>
  <c r="M13"/>
  <c r="K13"/>
  <c r="L13" s="1"/>
  <c r="M11"/>
  <c r="N11" s="1"/>
  <c r="L11"/>
  <c r="K11"/>
  <c r="I130" l="1"/>
  <c r="H130"/>
  <c r="D130"/>
  <c r="C130"/>
  <c r="M10"/>
  <c r="L10"/>
  <c r="K10"/>
  <c r="F7"/>
  <c r="K113" i="39"/>
  <c r="L113" s="1"/>
  <c r="M113"/>
  <c r="N113" s="1"/>
  <c r="K114"/>
  <c r="L114"/>
  <c r="M114"/>
  <c r="N114" s="1"/>
  <c r="K116"/>
  <c r="L116" s="1"/>
  <c r="M116"/>
  <c r="N116" s="1"/>
  <c r="K117"/>
  <c r="L117" s="1"/>
  <c r="M117"/>
  <c r="N117" s="1"/>
  <c r="K119"/>
  <c r="L119" s="1"/>
  <c r="M119"/>
  <c r="N119" s="1"/>
  <c r="K120"/>
  <c r="L120" s="1"/>
  <c r="M120"/>
  <c r="N120" s="1"/>
  <c r="K121"/>
  <c r="L121" s="1"/>
  <c r="M121"/>
  <c r="N121" s="1"/>
  <c r="K122"/>
  <c r="L122" s="1"/>
  <c r="M122"/>
  <c r="N122" s="1"/>
  <c r="K123"/>
  <c r="L123"/>
  <c r="M123"/>
  <c r="N123" s="1"/>
  <c r="K125"/>
  <c r="L125"/>
  <c r="M125"/>
  <c r="N125" s="1"/>
  <c r="K127"/>
  <c r="L127" s="1"/>
  <c r="M127"/>
  <c r="N127" s="1"/>
  <c r="K128"/>
  <c r="L128"/>
  <c r="M128"/>
  <c r="N128" s="1"/>
  <c r="K129"/>
  <c r="L129"/>
  <c r="M129"/>
  <c r="N129" s="1"/>
  <c r="K130"/>
  <c r="L130" s="1"/>
  <c r="M130"/>
  <c r="N130" s="1"/>
  <c r="K12"/>
  <c r="L12" s="1"/>
  <c r="M12"/>
  <c r="N12" s="1"/>
  <c r="K14"/>
  <c r="L14" s="1"/>
  <c r="M14"/>
  <c r="N14" s="1"/>
  <c r="K15"/>
  <c r="L15" s="1"/>
  <c r="M15"/>
  <c r="N15" s="1"/>
  <c r="K17"/>
  <c r="L17" s="1"/>
  <c r="M17"/>
  <c r="N17" s="1"/>
  <c r="K18"/>
  <c r="L18" s="1"/>
  <c r="M18"/>
  <c r="N18" s="1"/>
  <c r="K19"/>
  <c r="L19" s="1"/>
  <c r="M19"/>
  <c r="N19" s="1"/>
  <c r="K21"/>
  <c r="L21" s="1"/>
  <c r="M21"/>
  <c r="N21" s="1"/>
  <c r="K22"/>
  <c r="L22" s="1"/>
  <c r="M22"/>
  <c r="N22" s="1"/>
  <c r="K23"/>
  <c r="L23" s="1"/>
  <c r="M23"/>
  <c r="N23" s="1"/>
  <c r="K24"/>
  <c r="L24" s="1"/>
  <c r="M24"/>
  <c r="N24" s="1"/>
  <c r="K25"/>
  <c r="L25" s="1"/>
  <c r="M25"/>
  <c r="N25" s="1"/>
  <c r="K26"/>
  <c r="L26" s="1"/>
  <c r="M26"/>
  <c r="N26" s="1"/>
  <c r="K27"/>
  <c r="L27" s="1"/>
  <c r="M27"/>
  <c r="N27" s="1"/>
  <c r="K28"/>
  <c r="L28" s="1"/>
  <c r="M28"/>
  <c r="N28" s="1"/>
  <c r="K29"/>
  <c r="L29" s="1"/>
  <c r="M29"/>
  <c r="N29" s="1"/>
  <c r="K30"/>
  <c r="L30" s="1"/>
  <c r="M30"/>
  <c r="N30" s="1"/>
  <c r="K31"/>
  <c r="L31" s="1"/>
  <c r="M31"/>
  <c r="N31" s="1"/>
  <c r="K32"/>
  <c r="L32" s="1"/>
  <c r="M32"/>
  <c r="N32" s="1"/>
  <c r="K33"/>
  <c r="L33" s="1"/>
  <c r="M33"/>
  <c r="N33" s="1"/>
  <c r="K34"/>
  <c r="L34" s="1"/>
  <c r="M34"/>
  <c r="N34" s="1"/>
  <c r="K36"/>
  <c r="L36" s="1"/>
  <c r="M36"/>
  <c r="N36" s="1"/>
  <c r="K38"/>
  <c r="L38" s="1"/>
  <c r="M38"/>
  <c r="N38" s="1"/>
  <c r="K39"/>
  <c r="L39" s="1"/>
  <c r="M39"/>
  <c r="N39" s="1"/>
  <c r="K40"/>
  <c r="L40" s="1"/>
  <c r="M40"/>
  <c r="N40" s="1"/>
  <c r="K41"/>
  <c r="L41" s="1"/>
  <c r="M41"/>
  <c r="N41" s="1"/>
  <c r="K43"/>
  <c r="L43" s="1"/>
  <c r="M43"/>
  <c r="N43" s="1"/>
  <c r="K44"/>
  <c r="L44" s="1"/>
  <c r="M44"/>
  <c r="N44" s="1"/>
  <c r="K46"/>
  <c r="L46" s="1"/>
  <c r="M46"/>
  <c r="N46" s="1"/>
  <c r="K47"/>
  <c r="L47" s="1"/>
  <c r="M47"/>
  <c r="N47" s="1"/>
  <c r="K49"/>
  <c r="L49" s="1"/>
  <c r="M49"/>
  <c r="N49" s="1"/>
  <c r="K50"/>
  <c r="L50" s="1"/>
  <c r="M50"/>
  <c r="N50" s="1"/>
  <c r="K52"/>
  <c r="L52" s="1"/>
  <c r="M52"/>
  <c r="N52" s="1"/>
  <c r="K53"/>
  <c r="L53" s="1"/>
  <c r="M53"/>
  <c r="N53" s="1"/>
  <c r="K55"/>
  <c r="L55" s="1"/>
  <c r="M55"/>
  <c r="N55" s="1"/>
  <c r="K56"/>
  <c r="L56" s="1"/>
  <c r="M56"/>
  <c r="N56" s="1"/>
  <c r="K57"/>
  <c r="L57" s="1"/>
  <c r="M57"/>
  <c r="N57" s="1"/>
  <c r="K59"/>
  <c r="L59" s="1"/>
  <c r="M59"/>
  <c r="N59" s="1"/>
  <c r="K61"/>
  <c r="L61" s="1"/>
  <c r="M61"/>
  <c r="N61" s="1"/>
  <c r="K63"/>
  <c r="L63" s="1"/>
  <c r="M63"/>
  <c r="N63" s="1"/>
  <c r="K65"/>
  <c r="L65" s="1"/>
  <c r="M65"/>
  <c r="N65" s="1"/>
  <c r="K66"/>
  <c r="L66" s="1"/>
  <c r="M66"/>
  <c r="N66" s="1"/>
  <c r="K68"/>
  <c r="L68" s="1"/>
  <c r="M68"/>
  <c r="N68" s="1"/>
  <c r="K69"/>
  <c r="L69" s="1"/>
  <c r="M69"/>
  <c r="N69" s="1"/>
  <c r="K70"/>
  <c r="L70" s="1"/>
  <c r="M70"/>
  <c r="N70" s="1"/>
  <c r="K72"/>
  <c r="L72" s="1"/>
  <c r="M72"/>
  <c r="N72" s="1"/>
  <c r="K73"/>
  <c r="L73" s="1"/>
  <c r="M73"/>
  <c r="N73" s="1"/>
  <c r="K74"/>
  <c r="L74" s="1"/>
  <c r="M74"/>
  <c r="N74" s="1"/>
  <c r="K75"/>
  <c r="L75" s="1"/>
  <c r="M75"/>
  <c r="N75" s="1"/>
  <c r="K76"/>
  <c r="L76" s="1"/>
  <c r="M76"/>
  <c r="N76" s="1"/>
  <c r="K77"/>
  <c r="L77" s="1"/>
  <c r="M77"/>
  <c r="N77" s="1"/>
  <c r="K79"/>
  <c r="L79" s="1"/>
  <c r="M79"/>
  <c r="N79" s="1"/>
  <c r="K80"/>
  <c r="L80" s="1"/>
  <c r="M80"/>
  <c r="N80" s="1"/>
  <c r="K81"/>
  <c r="L81" s="1"/>
  <c r="M81"/>
  <c r="N81" s="1"/>
  <c r="K83"/>
  <c r="L83" s="1"/>
  <c r="M83"/>
  <c r="N83" s="1"/>
  <c r="K85"/>
  <c r="L85" s="1"/>
  <c r="M85"/>
  <c r="N85" s="1"/>
  <c r="K87"/>
  <c r="L87" s="1"/>
  <c r="M87"/>
  <c r="N87" s="1"/>
  <c r="K89"/>
  <c r="L89" s="1"/>
  <c r="M89"/>
  <c r="N89" s="1"/>
  <c r="K90"/>
  <c r="L90" s="1"/>
  <c r="M90"/>
  <c r="N90" s="1"/>
  <c r="K91"/>
  <c r="L91" s="1"/>
  <c r="M91"/>
  <c r="N91" s="1"/>
  <c r="K92"/>
  <c r="L92" s="1"/>
  <c r="M92"/>
  <c r="N92" s="1"/>
  <c r="K94"/>
  <c r="L94" s="1"/>
  <c r="M94"/>
  <c r="N94" s="1"/>
  <c r="K95"/>
  <c r="L95" s="1"/>
  <c r="M95"/>
  <c r="N95" s="1"/>
  <c r="K97"/>
  <c r="L97" s="1"/>
  <c r="M97"/>
  <c r="N97" s="1"/>
  <c r="K99"/>
  <c r="L99" s="1"/>
  <c r="M99"/>
  <c r="N99" s="1"/>
  <c r="K101"/>
  <c r="L101" s="1"/>
  <c r="M101"/>
  <c r="N101" s="1"/>
  <c r="K103"/>
  <c r="L103" s="1"/>
  <c r="M103"/>
  <c r="N103" s="1"/>
  <c r="K104"/>
  <c r="L104" s="1"/>
  <c r="M104"/>
  <c r="N104" s="1"/>
  <c r="K106"/>
  <c r="L106" s="1"/>
  <c r="M106"/>
  <c r="N106" s="1"/>
  <c r="K108"/>
  <c r="L108" s="1"/>
  <c r="M108"/>
  <c r="N108" s="1"/>
  <c r="K110"/>
  <c r="L110" s="1"/>
  <c r="M110"/>
  <c r="N110" s="1"/>
  <c r="K111"/>
  <c r="L111" s="1"/>
  <c r="M111"/>
  <c r="N111" s="1"/>
  <c r="K132"/>
  <c r="L132" s="1"/>
  <c r="M132"/>
  <c r="N132" s="1"/>
  <c r="K133"/>
  <c r="L133" s="1"/>
  <c r="M133"/>
  <c r="N133" s="1"/>
  <c r="K135"/>
  <c r="L135" s="1"/>
  <c r="M135"/>
  <c r="N135" s="1"/>
  <c r="H140"/>
  <c r="I140"/>
  <c r="D140"/>
  <c r="C140"/>
  <c r="M10"/>
  <c r="N10" s="1"/>
  <c r="K10"/>
  <c r="L10" s="1"/>
  <c r="F7"/>
  <c r="O119" i="40" l="1"/>
  <c r="O102"/>
  <c r="O101"/>
  <c r="O99"/>
  <c r="O97"/>
  <c r="O95"/>
  <c r="O93"/>
  <c r="O91"/>
  <c r="O89"/>
  <c r="O87"/>
  <c r="O86"/>
  <c r="O85"/>
  <c r="O83"/>
  <c r="O81"/>
  <c r="O80"/>
  <c r="O79"/>
  <c r="O78"/>
  <c r="O77"/>
  <c r="O76"/>
  <c r="O74"/>
  <c r="O73"/>
  <c r="O72"/>
  <c r="O70"/>
  <c r="O69"/>
  <c r="O67"/>
  <c r="O65"/>
  <c r="O63"/>
  <c r="O61"/>
  <c r="O60"/>
  <c r="O59"/>
  <c r="O57"/>
  <c r="O56"/>
  <c r="O54"/>
  <c r="O53"/>
  <c r="O52"/>
  <c r="O51"/>
  <c r="O49"/>
  <c r="O48"/>
  <c r="O46"/>
  <c r="O45"/>
  <c r="O44"/>
  <c r="O42"/>
  <c r="O40"/>
  <c r="O38"/>
  <c r="O37"/>
  <c r="O36"/>
  <c r="O31"/>
  <c r="O27"/>
  <c r="O19"/>
  <c r="O104"/>
  <c r="O32"/>
  <c r="O23"/>
  <c r="O20"/>
  <c r="O118"/>
  <c r="O116"/>
  <c r="O114"/>
  <c r="O112"/>
  <c r="O110"/>
  <c r="O108"/>
  <c r="O35"/>
  <c r="O30"/>
  <c r="O26"/>
  <c r="O17"/>
  <c r="O16"/>
  <c r="O15"/>
  <c r="O13"/>
  <c r="O11"/>
  <c r="O107"/>
  <c r="O34"/>
  <c r="O33"/>
  <c r="O29"/>
  <c r="O25"/>
  <c r="O125"/>
  <c r="O123"/>
  <c r="O122"/>
  <c r="O120"/>
  <c r="O106"/>
  <c r="O105"/>
  <c r="O28"/>
  <c r="O21"/>
  <c r="M130"/>
  <c r="N130" s="1"/>
  <c r="O10"/>
  <c r="N10"/>
  <c r="K130"/>
  <c r="L130" s="1"/>
  <c r="O130" i="39"/>
  <c r="O129"/>
  <c r="O128"/>
  <c r="O127"/>
  <c r="O125"/>
  <c r="O123"/>
  <c r="O122"/>
  <c r="O121"/>
  <c r="O120"/>
  <c r="O119"/>
  <c r="O117"/>
  <c r="O116"/>
  <c r="O114"/>
  <c r="O113"/>
  <c r="O135"/>
  <c r="O133"/>
  <c r="O132"/>
  <c r="O111"/>
  <c r="O110"/>
  <c r="O108"/>
  <c r="O106"/>
  <c r="O104"/>
  <c r="O103"/>
  <c r="O101"/>
  <c r="O99"/>
  <c r="O97"/>
  <c r="O95"/>
  <c r="O94"/>
  <c r="O92"/>
  <c r="O91"/>
  <c r="O90"/>
  <c r="O89"/>
  <c r="O87"/>
  <c r="O85"/>
  <c r="O83"/>
  <c r="O81"/>
  <c r="O80"/>
  <c r="O79"/>
  <c r="O77"/>
  <c r="O76"/>
  <c r="O75"/>
  <c r="O74"/>
  <c r="O73"/>
  <c r="O72"/>
  <c r="O70"/>
  <c r="O69"/>
  <c r="O68"/>
  <c r="O66"/>
  <c r="O65"/>
  <c r="O63"/>
  <c r="O61"/>
  <c r="O59"/>
  <c r="O57"/>
  <c r="O56"/>
  <c r="O55"/>
  <c r="O53"/>
  <c r="O52"/>
  <c r="O50"/>
  <c r="O49"/>
  <c r="O47"/>
  <c r="O46"/>
  <c r="O44"/>
  <c r="O43"/>
  <c r="O41"/>
  <c r="O40"/>
  <c r="O39"/>
  <c r="O38"/>
  <c r="O36"/>
  <c r="O34"/>
  <c r="O33"/>
  <c r="O32"/>
  <c r="O31"/>
  <c r="O30"/>
  <c r="O29"/>
  <c r="O28"/>
  <c r="O27"/>
  <c r="O26"/>
  <c r="O25"/>
  <c r="O24"/>
  <c r="O23"/>
  <c r="O22"/>
  <c r="O21"/>
  <c r="O19"/>
  <c r="O18"/>
  <c r="O17"/>
  <c r="O15"/>
  <c r="O14"/>
  <c r="O12"/>
  <c r="M140"/>
  <c r="N140" s="1"/>
  <c r="K140"/>
  <c r="L140" s="1"/>
  <c r="O10"/>
  <c r="K94" i="38"/>
  <c r="L94"/>
  <c r="M94"/>
  <c r="N94" s="1"/>
  <c r="K96"/>
  <c r="L96" s="1"/>
  <c r="M96"/>
  <c r="N96"/>
  <c r="K97"/>
  <c r="L97" s="1"/>
  <c r="M97"/>
  <c r="N97" s="1"/>
  <c r="K98"/>
  <c r="L98"/>
  <c r="M98"/>
  <c r="N98" s="1"/>
  <c r="K99"/>
  <c r="L99" s="1"/>
  <c r="M99"/>
  <c r="N99" s="1"/>
  <c r="K100"/>
  <c r="L100" s="1"/>
  <c r="M100"/>
  <c r="N100"/>
  <c r="K102"/>
  <c r="L102"/>
  <c r="M102"/>
  <c r="N102" s="1"/>
  <c r="K103"/>
  <c r="L103" s="1"/>
  <c r="M103"/>
  <c r="N103" s="1"/>
  <c r="K104"/>
  <c r="L104" s="1"/>
  <c r="M104"/>
  <c r="N104"/>
  <c r="K106"/>
  <c r="L106"/>
  <c r="M106"/>
  <c r="N106" s="1"/>
  <c r="K108"/>
  <c r="L108" s="1"/>
  <c r="M108"/>
  <c r="N108"/>
  <c r="O108"/>
  <c r="K110"/>
  <c r="L110"/>
  <c r="M110"/>
  <c r="N110" s="1"/>
  <c r="K112"/>
  <c r="L112" s="1"/>
  <c r="M112"/>
  <c r="N112"/>
  <c r="M92"/>
  <c r="N92" s="1"/>
  <c r="K92"/>
  <c r="L92" s="1"/>
  <c r="M90"/>
  <c r="N90" s="1"/>
  <c r="K90"/>
  <c r="L90" s="1"/>
  <c r="M88"/>
  <c r="N88" s="1"/>
  <c r="K88"/>
  <c r="L88" s="1"/>
  <c r="M87"/>
  <c r="N87" s="1"/>
  <c r="K87"/>
  <c r="L87" s="1"/>
  <c r="M85"/>
  <c r="N85" s="1"/>
  <c r="K85"/>
  <c r="L85" s="1"/>
  <c r="M83"/>
  <c r="N83" s="1"/>
  <c r="K83"/>
  <c r="L83" s="1"/>
  <c r="M81"/>
  <c r="N81" s="1"/>
  <c r="K81"/>
  <c r="L81" s="1"/>
  <c r="M79"/>
  <c r="N79" s="1"/>
  <c r="K79"/>
  <c r="L79" s="1"/>
  <c r="M78"/>
  <c r="N78" s="1"/>
  <c r="K78"/>
  <c r="L78" s="1"/>
  <c r="M77"/>
  <c r="N77" s="1"/>
  <c r="K77"/>
  <c r="L77" s="1"/>
  <c r="M75"/>
  <c r="N75" s="1"/>
  <c r="K75"/>
  <c r="L75" s="1"/>
  <c r="N74"/>
  <c r="M74"/>
  <c r="K74"/>
  <c r="L74" s="1"/>
  <c r="M73"/>
  <c r="N73" s="1"/>
  <c r="K73"/>
  <c r="L73" s="1"/>
  <c r="N72"/>
  <c r="M72"/>
  <c r="K72"/>
  <c r="L72" s="1"/>
  <c r="M71"/>
  <c r="N71" s="1"/>
  <c r="K71"/>
  <c r="L71" s="1"/>
  <c r="M69"/>
  <c r="N69" s="1"/>
  <c r="K69"/>
  <c r="L69" s="1"/>
  <c r="N67"/>
  <c r="M67"/>
  <c r="K67"/>
  <c r="L67" s="1"/>
  <c r="N66"/>
  <c r="M66"/>
  <c r="K66"/>
  <c r="L66" s="1"/>
  <c r="M64"/>
  <c r="N64" s="1"/>
  <c r="L64"/>
  <c r="K64"/>
  <c r="M62"/>
  <c r="N62" s="1"/>
  <c r="L62"/>
  <c r="K62"/>
  <c r="N60"/>
  <c r="M60"/>
  <c r="K60"/>
  <c r="L60" s="1"/>
  <c r="N59"/>
  <c r="M59"/>
  <c r="K59"/>
  <c r="L59" s="1"/>
  <c r="N58"/>
  <c r="M58"/>
  <c r="K58"/>
  <c r="L58" s="1"/>
  <c r="M56"/>
  <c r="N56" s="1"/>
  <c r="L56"/>
  <c r="K56"/>
  <c r="M55"/>
  <c r="N55" s="1"/>
  <c r="K55"/>
  <c r="L55" s="1"/>
  <c r="M53"/>
  <c r="N53" s="1"/>
  <c r="K53"/>
  <c r="L53" s="1"/>
  <c r="M52"/>
  <c r="N52" s="1"/>
  <c r="K52"/>
  <c r="L52" s="1"/>
  <c r="N51"/>
  <c r="M51"/>
  <c r="K51"/>
  <c r="L51" s="1"/>
  <c r="M50"/>
  <c r="N50" s="1"/>
  <c r="L50"/>
  <c r="K50"/>
  <c r="M49"/>
  <c r="N49" s="1"/>
  <c r="L49"/>
  <c r="K49"/>
  <c r="M47"/>
  <c r="N47" s="1"/>
  <c r="K47"/>
  <c r="L47" s="1"/>
  <c r="M45"/>
  <c r="N45" s="1"/>
  <c r="K45"/>
  <c r="L45" s="1"/>
  <c r="N43"/>
  <c r="M43"/>
  <c r="K43"/>
  <c r="L43" s="1"/>
  <c r="M42"/>
  <c r="N42" s="1"/>
  <c r="L42"/>
  <c r="K42"/>
  <c r="M41"/>
  <c r="N41" s="1"/>
  <c r="L41"/>
  <c r="K41"/>
  <c r="M40"/>
  <c r="N40" s="1"/>
  <c r="K40"/>
  <c r="L40" s="1"/>
  <c r="N39"/>
  <c r="M39"/>
  <c r="K39"/>
  <c r="L39" s="1"/>
  <c r="N38"/>
  <c r="M38"/>
  <c r="K38"/>
  <c r="L38" s="1"/>
  <c r="M36"/>
  <c r="N36" s="1"/>
  <c r="L36"/>
  <c r="K36"/>
  <c r="M34"/>
  <c r="N34" s="1"/>
  <c r="L34"/>
  <c r="K34"/>
  <c r="M33"/>
  <c r="N33" s="1"/>
  <c r="K33"/>
  <c r="L33" s="1"/>
  <c r="N32"/>
  <c r="M32"/>
  <c r="K32"/>
  <c r="L32" s="1"/>
  <c r="N31"/>
  <c r="M31"/>
  <c r="K31"/>
  <c r="L31" s="1"/>
  <c r="M30"/>
  <c r="N30" s="1"/>
  <c r="L30"/>
  <c r="K30"/>
  <c r="M29"/>
  <c r="N29" s="1"/>
  <c r="L29"/>
  <c r="K29"/>
  <c r="M28"/>
  <c r="N28" s="1"/>
  <c r="K28"/>
  <c r="L28" s="1"/>
  <c r="N27"/>
  <c r="M27"/>
  <c r="K27"/>
  <c r="L27" s="1"/>
  <c r="N26"/>
  <c r="M26"/>
  <c r="K26"/>
  <c r="L26" s="1"/>
  <c r="M25"/>
  <c r="N25" s="1"/>
  <c r="L25"/>
  <c r="K25"/>
  <c r="M24"/>
  <c r="N24" s="1"/>
  <c r="K24"/>
  <c r="L24" s="1"/>
  <c r="M23"/>
  <c r="N23" s="1"/>
  <c r="K23"/>
  <c r="L23" s="1"/>
  <c r="N22"/>
  <c r="M22"/>
  <c r="K22"/>
  <c r="L22" s="1"/>
  <c r="M21"/>
  <c r="N21" s="1"/>
  <c r="K21"/>
  <c r="L21" s="1"/>
  <c r="N19"/>
  <c r="M19"/>
  <c r="K19"/>
  <c r="L19" s="1"/>
  <c r="M17"/>
  <c r="N17" s="1"/>
  <c r="L17"/>
  <c r="K17"/>
  <c r="M16"/>
  <c r="N16" s="1"/>
  <c r="L16"/>
  <c r="K16"/>
  <c r="N14"/>
  <c r="M14"/>
  <c r="K14"/>
  <c r="L14" s="1"/>
  <c r="N12"/>
  <c r="M12"/>
  <c r="K12"/>
  <c r="L12" s="1"/>
  <c r="H118"/>
  <c r="I118"/>
  <c r="O67" s="1"/>
  <c r="D118"/>
  <c r="C118"/>
  <c r="M10"/>
  <c r="N10" s="1"/>
  <c r="K10"/>
  <c r="L10" s="1"/>
  <c r="F7"/>
  <c r="O130" i="40" l="1"/>
  <c r="O140" i="39"/>
  <c r="O100" i="38"/>
  <c r="O99"/>
  <c r="O106"/>
  <c r="O98"/>
  <c r="O97"/>
  <c r="O112"/>
  <c r="O104"/>
  <c r="O103"/>
  <c r="O96"/>
  <c r="O110"/>
  <c r="O102"/>
  <c r="O94"/>
  <c r="O47"/>
  <c r="O77"/>
  <c r="O87"/>
  <c r="O88"/>
  <c r="O45"/>
  <c r="O78"/>
  <c r="O83"/>
  <c r="O14"/>
  <c r="O22"/>
  <c r="O23"/>
  <c r="O24"/>
  <c r="O25"/>
  <c r="O36"/>
  <c r="O56"/>
  <c r="O64"/>
  <c r="O74"/>
  <c r="O79"/>
  <c r="O85"/>
  <c r="O90"/>
  <c r="O12"/>
  <c r="O21"/>
  <c r="O34"/>
  <c r="O55"/>
  <c r="O62"/>
  <c r="O71"/>
  <c r="O72"/>
  <c r="O73"/>
  <c r="O75"/>
  <c r="O81"/>
  <c r="O92"/>
  <c r="O19"/>
  <c r="O30"/>
  <c r="O31"/>
  <c r="O32"/>
  <c r="O33"/>
  <c r="O42"/>
  <c r="O43"/>
  <c r="O50"/>
  <c r="O51"/>
  <c r="O52"/>
  <c r="O53"/>
  <c r="O60"/>
  <c r="O69"/>
  <c r="O16"/>
  <c r="O17"/>
  <c r="O26"/>
  <c r="O27"/>
  <c r="O28"/>
  <c r="O29"/>
  <c r="O38"/>
  <c r="O39"/>
  <c r="O40"/>
  <c r="O41"/>
  <c r="O49"/>
  <c r="O58"/>
  <c r="O59"/>
  <c r="O66"/>
  <c r="K118"/>
  <c r="L118" s="1"/>
  <c r="M118"/>
  <c r="N118" s="1"/>
  <c r="O10"/>
  <c r="N113" i="37"/>
  <c r="M113"/>
  <c r="L113"/>
  <c r="K113"/>
  <c r="N112"/>
  <c r="M112"/>
  <c r="K112"/>
  <c r="L112" s="1"/>
  <c r="M110"/>
  <c r="N110" s="1"/>
  <c r="L110"/>
  <c r="K110"/>
  <c r="N108"/>
  <c r="M108"/>
  <c r="K108"/>
  <c r="L108" s="1"/>
  <c r="M106"/>
  <c r="N106" s="1"/>
  <c r="L106"/>
  <c r="K106"/>
  <c r="N104"/>
  <c r="M104"/>
  <c r="K104"/>
  <c r="L104" s="1"/>
  <c r="N103"/>
  <c r="M103"/>
  <c r="L103"/>
  <c r="K103"/>
  <c r="N101"/>
  <c r="M101"/>
  <c r="L101"/>
  <c r="K101"/>
  <c r="N100"/>
  <c r="M100"/>
  <c r="K100"/>
  <c r="L100" s="1"/>
  <c r="M98"/>
  <c r="N98" s="1"/>
  <c r="L98"/>
  <c r="K98"/>
  <c r="N97"/>
  <c r="M97"/>
  <c r="L97"/>
  <c r="K97"/>
  <c r="N96"/>
  <c r="M96"/>
  <c r="K96"/>
  <c r="L96" s="1"/>
  <c r="N95"/>
  <c r="M95"/>
  <c r="K95"/>
  <c r="L95" s="1"/>
  <c r="M94"/>
  <c r="N94" s="1"/>
  <c r="K94"/>
  <c r="L94" s="1"/>
  <c r="N92"/>
  <c r="M92"/>
  <c r="K92"/>
  <c r="L92" s="1"/>
  <c r="N91"/>
  <c r="M91"/>
  <c r="L91"/>
  <c r="K91"/>
  <c r="N89"/>
  <c r="M89"/>
  <c r="L89"/>
  <c r="K89"/>
  <c r="N87"/>
  <c r="M87"/>
  <c r="L87"/>
  <c r="K87"/>
  <c r="N85"/>
  <c r="M85"/>
  <c r="L85"/>
  <c r="K85"/>
  <c r="N84"/>
  <c r="M84"/>
  <c r="K84"/>
  <c r="L84" s="1"/>
  <c r="M82"/>
  <c r="N82" s="1"/>
  <c r="L82"/>
  <c r="K82"/>
  <c r="N80"/>
  <c r="M80"/>
  <c r="K80"/>
  <c r="L80" s="1"/>
  <c r="N79"/>
  <c r="M79"/>
  <c r="L79"/>
  <c r="K79"/>
  <c r="N77"/>
  <c r="M77"/>
  <c r="L77"/>
  <c r="K77"/>
  <c r="N76"/>
  <c r="M76"/>
  <c r="K76"/>
  <c r="L76" s="1"/>
  <c r="N75"/>
  <c r="M75"/>
  <c r="L75"/>
  <c r="K75"/>
  <c r="N73"/>
  <c r="M73"/>
  <c r="L73"/>
  <c r="K73"/>
  <c r="N72"/>
  <c r="M72"/>
  <c r="K72"/>
  <c r="L72" s="1"/>
  <c r="N71"/>
  <c r="M71"/>
  <c r="L71"/>
  <c r="K71"/>
  <c r="M70"/>
  <c r="N70" s="1"/>
  <c r="L70"/>
  <c r="K70"/>
  <c r="N69"/>
  <c r="M69"/>
  <c r="L69"/>
  <c r="K69"/>
  <c r="N68"/>
  <c r="M68"/>
  <c r="K68"/>
  <c r="L68" s="1"/>
  <c r="M66"/>
  <c r="N66" s="1"/>
  <c r="L66"/>
  <c r="K66"/>
  <c r="N65"/>
  <c r="M65"/>
  <c r="L65"/>
  <c r="K65"/>
  <c r="N63"/>
  <c r="M63"/>
  <c r="L63"/>
  <c r="K63"/>
  <c r="N61"/>
  <c r="M61"/>
  <c r="L61"/>
  <c r="K61"/>
  <c r="N59"/>
  <c r="M59"/>
  <c r="L59"/>
  <c r="K59"/>
  <c r="M58"/>
  <c r="N58" s="1"/>
  <c r="L58"/>
  <c r="K58"/>
  <c r="N57"/>
  <c r="M57"/>
  <c r="L57"/>
  <c r="K57"/>
  <c r="N55"/>
  <c r="M55"/>
  <c r="L55"/>
  <c r="K55"/>
  <c r="M54"/>
  <c r="N54" s="1"/>
  <c r="L54"/>
  <c r="K54"/>
  <c r="N52"/>
  <c r="M52"/>
  <c r="K52"/>
  <c r="L52" s="1"/>
  <c r="N51"/>
  <c r="M51"/>
  <c r="L51"/>
  <c r="K51"/>
  <c r="M50"/>
  <c r="N50" s="1"/>
  <c r="L50"/>
  <c r="K50"/>
  <c r="N48"/>
  <c r="M48"/>
  <c r="K48"/>
  <c r="L48" s="1"/>
  <c r="M46"/>
  <c r="N46" s="1"/>
  <c r="L46"/>
  <c r="K46"/>
  <c r="N45"/>
  <c r="M45"/>
  <c r="L45"/>
  <c r="K45"/>
  <c r="N43"/>
  <c r="M43"/>
  <c r="L43"/>
  <c r="K43"/>
  <c r="M42"/>
  <c r="N42" s="1"/>
  <c r="L42"/>
  <c r="K42"/>
  <c r="N41"/>
  <c r="M41"/>
  <c r="L41"/>
  <c r="K41"/>
  <c r="N39"/>
  <c r="M39"/>
  <c r="L39"/>
  <c r="K39"/>
  <c r="N37"/>
  <c r="M37"/>
  <c r="L37"/>
  <c r="K37"/>
  <c r="N36"/>
  <c r="M36"/>
  <c r="K36"/>
  <c r="L36" s="1"/>
  <c r="N35"/>
  <c r="M35"/>
  <c r="L35"/>
  <c r="K35"/>
  <c r="M34"/>
  <c r="N34" s="1"/>
  <c r="L34"/>
  <c r="K34"/>
  <c r="N33"/>
  <c r="M33"/>
  <c r="L33"/>
  <c r="K33"/>
  <c r="N32"/>
  <c r="M32"/>
  <c r="K32"/>
  <c r="L32" s="1"/>
  <c r="N31"/>
  <c r="M31"/>
  <c r="L31"/>
  <c r="K31"/>
  <c r="M30"/>
  <c r="N30" s="1"/>
  <c r="L30"/>
  <c r="K30"/>
  <c r="N29"/>
  <c r="M29"/>
  <c r="L29"/>
  <c r="K29"/>
  <c r="N28"/>
  <c r="M28"/>
  <c r="K28"/>
  <c r="L28" s="1"/>
  <c r="N27"/>
  <c r="M27"/>
  <c r="L27"/>
  <c r="K27"/>
  <c r="M26"/>
  <c r="N26" s="1"/>
  <c r="L26"/>
  <c r="K26"/>
  <c r="N25"/>
  <c r="M25"/>
  <c r="L25"/>
  <c r="K25"/>
  <c r="N24"/>
  <c r="M24"/>
  <c r="K24"/>
  <c r="L24" s="1"/>
  <c r="M22"/>
  <c r="N22" s="1"/>
  <c r="L22"/>
  <c r="K22"/>
  <c r="N20"/>
  <c r="M20"/>
  <c r="K20"/>
  <c r="L20" s="1"/>
  <c r="N19"/>
  <c r="M19"/>
  <c r="L19"/>
  <c r="K19"/>
  <c r="M18"/>
  <c r="N18" s="1"/>
  <c r="L18"/>
  <c r="K18"/>
  <c r="N17"/>
  <c r="M17"/>
  <c r="L17"/>
  <c r="K17"/>
  <c r="N15"/>
  <c r="M15"/>
  <c r="L15"/>
  <c r="K15"/>
  <c r="M14"/>
  <c r="N14" s="1"/>
  <c r="L14"/>
  <c r="K14"/>
  <c r="N12"/>
  <c r="M12"/>
  <c r="K12"/>
  <c r="L12" s="1"/>
  <c r="O118" i="38" l="1"/>
  <c r="I118" i="37"/>
  <c r="H118"/>
  <c r="D118"/>
  <c r="C118"/>
  <c r="M10"/>
  <c r="N10" s="1"/>
  <c r="K10"/>
  <c r="L10" s="1"/>
  <c r="F7"/>
  <c r="K12" i="36"/>
  <c r="L12" s="1"/>
  <c r="M12"/>
  <c r="N12"/>
  <c r="K13"/>
  <c r="L13" s="1"/>
  <c r="M13"/>
  <c r="N13" s="1"/>
  <c r="K14"/>
  <c r="L14"/>
  <c r="M14"/>
  <c r="N14" s="1"/>
  <c r="K16"/>
  <c r="L16" s="1"/>
  <c r="M16"/>
  <c r="N16"/>
  <c r="K17"/>
  <c r="L17" s="1"/>
  <c r="M17"/>
  <c r="N17" s="1"/>
  <c r="K19"/>
  <c r="L19" s="1"/>
  <c r="M19"/>
  <c r="N19" s="1"/>
  <c r="K20"/>
  <c r="L20" s="1"/>
  <c r="M20"/>
  <c r="N20"/>
  <c r="K21"/>
  <c r="L21" s="1"/>
  <c r="M21"/>
  <c r="N21" s="1"/>
  <c r="K22"/>
  <c r="L22"/>
  <c r="M22"/>
  <c r="N22" s="1"/>
  <c r="K23"/>
  <c r="L23" s="1"/>
  <c r="M23"/>
  <c r="N23" s="1"/>
  <c r="K24"/>
  <c r="L24" s="1"/>
  <c r="M24"/>
  <c r="N24"/>
  <c r="K26"/>
  <c r="L26"/>
  <c r="M26"/>
  <c r="N26" s="1"/>
  <c r="K28"/>
  <c r="L28" s="1"/>
  <c r="M28"/>
  <c r="N28"/>
  <c r="K29"/>
  <c r="L29" s="1"/>
  <c r="M29"/>
  <c r="N29" s="1"/>
  <c r="K30"/>
  <c r="L30"/>
  <c r="M30"/>
  <c r="N30" s="1"/>
  <c r="K31"/>
  <c r="L31" s="1"/>
  <c r="M31"/>
  <c r="N31" s="1"/>
  <c r="K32"/>
  <c r="L32" s="1"/>
  <c r="M32"/>
  <c r="N32"/>
  <c r="K34"/>
  <c r="L34"/>
  <c r="M34"/>
  <c r="N34" s="1"/>
  <c r="K36"/>
  <c r="L36" s="1"/>
  <c r="M36"/>
  <c r="N36"/>
  <c r="K37"/>
  <c r="L37" s="1"/>
  <c r="M37"/>
  <c r="N37" s="1"/>
  <c r="K39"/>
  <c r="L39" s="1"/>
  <c r="M39"/>
  <c r="N39" s="1"/>
  <c r="K41"/>
  <c r="L41" s="1"/>
  <c r="M41"/>
  <c r="N41" s="1"/>
  <c r="K42"/>
  <c r="L42"/>
  <c r="M42"/>
  <c r="N42" s="1"/>
  <c r="K44"/>
  <c r="L44" s="1"/>
  <c r="M44"/>
  <c r="N44"/>
  <c r="K45"/>
  <c r="L45" s="1"/>
  <c r="M45"/>
  <c r="N45" s="1"/>
  <c r="K46"/>
  <c r="L46"/>
  <c r="M46"/>
  <c r="N46" s="1"/>
  <c r="K48"/>
  <c r="L48" s="1"/>
  <c r="M48"/>
  <c r="N48"/>
  <c r="K50"/>
  <c r="L50"/>
  <c r="M50"/>
  <c r="N50" s="1"/>
  <c r="K52"/>
  <c r="L52" s="1"/>
  <c r="M52"/>
  <c r="N52"/>
  <c r="K53"/>
  <c r="L53"/>
  <c r="M53"/>
  <c r="N53" s="1"/>
  <c r="K55"/>
  <c r="L55" s="1"/>
  <c r="M55"/>
  <c r="N55"/>
  <c r="K56"/>
  <c r="L56" s="1"/>
  <c r="M56"/>
  <c r="N56"/>
  <c r="K58"/>
  <c r="L58"/>
  <c r="M58"/>
  <c r="N58" s="1"/>
  <c r="K59"/>
  <c r="L59" s="1"/>
  <c r="M59"/>
  <c r="N59"/>
  <c r="K60"/>
  <c r="L60" s="1"/>
  <c r="M60"/>
  <c r="N60"/>
  <c r="K61"/>
  <c r="L61"/>
  <c r="M61"/>
  <c r="N61" s="1"/>
  <c r="K62"/>
  <c r="L62"/>
  <c r="M62"/>
  <c r="N62" s="1"/>
  <c r="K63"/>
  <c r="L63" s="1"/>
  <c r="M63"/>
  <c r="N63"/>
  <c r="K65"/>
  <c r="L65"/>
  <c r="M65"/>
  <c r="N65" s="1"/>
  <c r="K66"/>
  <c r="L66"/>
  <c r="M66"/>
  <c r="N66" s="1"/>
  <c r="K68"/>
  <c r="L68" s="1"/>
  <c r="M68"/>
  <c r="N68"/>
  <c r="K70"/>
  <c r="L70"/>
  <c r="M70"/>
  <c r="N70" s="1"/>
  <c r="K72"/>
  <c r="L72" s="1"/>
  <c r="M72"/>
  <c r="N72"/>
  <c r="K74"/>
  <c r="L74"/>
  <c r="M74"/>
  <c r="N74" s="1"/>
  <c r="K76"/>
  <c r="L76" s="1"/>
  <c r="M76"/>
  <c r="N76"/>
  <c r="K78"/>
  <c r="L78"/>
  <c r="M78"/>
  <c r="N78" s="1"/>
  <c r="K79"/>
  <c r="L79" s="1"/>
  <c r="M79"/>
  <c r="N79"/>
  <c r="K80"/>
  <c r="L80" s="1"/>
  <c r="M80"/>
  <c r="N80"/>
  <c r="K81"/>
  <c r="L81"/>
  <c r="M81"/>
  <c r="N81" s="1"/>
  <c r="K83"/>
  <c r="L83" s="1"/>
  <c r="M83"/>
  <c r="N83"/>
  <c r="K85"/>
  <c r="L85"/>
  <c r="M85"/>
  <c r="N85" s="1"/>
  <c r="K86"/>
  <c r="L86"/>
  <c r="M86"/>
  <c r="N86" s="1"/>
  <c r="K88"/>
  <c r="L88" s="1"/>
  <c r="M88"/>
  <c r="N88"/>
  <c r="K90"/>
  <c r="L90"/>
  <c r="M90"/>
  <c r="N90" s="1"/>
  <c r="K91"/>
  <c r="L91" s="1"/>
  <c r="M91"/>
  <c r="N91"/>
  <c r="O108" i="37" l="1"/>
  <c r="O100"/>
  <c r="O92"/>
  <c r="O91"/>
  <c r="O36"/>
  <c r="O19"/>
  <c r="O85"/>
  <c r="O77"/>
  <c r="O70"/>
  <c r="O61"/>
  <c r="O54"/>
  <c r="O45"/>
  <c r="O30"/>
  <c r="O22"/>
  <c r="O112"/>
  <c r="O95"/>
  <c r="O87"/>
  <c r="O80"/>
  <c r="O72"/>
  <c r="O48"/>
  <c r="O39"/>
  <c r="O31"/>
  <c r="O24"/>
  <c r="O15"/>
  <c r="O113"/>
  <c r="O106"/>
  <c r="O98"/>
  <c r="O97"/>
  <c r="O89"/>
  <c r="O82"/>
  <c r="O73"/>
  <c r="O66"/>
  <c r="O65"/>
  <c r="O58"/>
  <c r="O57"/>
  <c r="O50"/>
  <c r="O42"/>
  <c r="O41"/>
  <c r="O34"/>
  <c r="O33"/>
  <c r="O26"/>
  <c r="O25"/>
  <c r="O18"/>
  <c r="O17"/>
  <c r="O84"/>
  <c r="O76"/>
  <c r="O75"/>
  <c r="O68"/>
  <c r="O59"/>
  <c r="O52"/>
  <c r="O51"/>
  <c r="O43"/>
  <c r="O35"/>
  <c r="O28"/>
  <c r="O27"/>
  <c r="O20"/>
  <c r="O12"/>
  <c r="O110"/>
  <c r="O101"/>
  <c r="O94"/>
  <c r="O69"/>
  <c r="O46"/>
  <c r="O37"/>
  <c r="O29"/>
  <c r="O14"/>
  <c r="O104"/>
  <c r="O103"/>
  <c r="O96"/>
  <c r="O79"/>
  <c r="O71"/>
  <c r="O63"/>
  <c r="O55"/>
  <c r="O32"/>
  <c r="M118"/>
  <c r="N118" s="1"/>
  <c r="O10"/>
  <c r="K118"/>
  <c r="L118" s="1"/>
  <c r="I96" i="36"/>
  <c r="H96"/>
  <c r="D96"/>
  <c r="C96"/>
  <c r="M10"/>
  <c r="N10" s="1"/>
  <c r="L10"/>
  <c r="K10"/>
  <c r="F7"/>
  <c r="O118" i="37" l="1"/>
  <c r="O13" i="36"/>
  <c r="O14"/>
  <c r="O16"/>
  <c r="O23"/>
  <c r="O24"/>
  <c r="O26"/>
  <c r="O28"/>
  <c r="O39"/>
  <c r="O17"/>
  <c r="O29"/>
  <c r="O30"/>
  <c r="O41"/>
  <c r="O42"/>
  <c r="O44"/>
  <c r="O19"/>
  <c r="O20"/>
  <c r="O31"/>
  <c r="O32"/>
  <c r="O34"/>
  <c r="O36"/>
  <c r="O45"/>
  <c r="O46"/>
  <c r="O48"/>
  <c r="O50"/>
  <c r="O52"/>
  <c r="O53"/>
  <c r="O55"/>
  <c r="O56"/>
  <c r="O58"/>
  <c r="O59"/>
  <c r="O60"/>
  <c r="O61"/>
  <c r="O62"/>
  <c r="O63"/>
  <c r="O65"/>
  <c r="O66"/>
  <c r="O68"/>
  <c r="O70"/>
  <c r="O72"/>
  <c r="O74"/>
  <c r="O76"/>
  <c r="O78"/>
  <c r="O79"/>
  <c r="O80"/>
  <c r="O81"/>
  <c r="O83"/>
  <c r="O85"/>
  <c r="O86"/>
  <c r="O88"/>
  <c r="O90"/>
  <c r="O91"/>
  <c r="O12"/>
  <c r="O21"/>
  <c r="O22"/>
  <c r="O37"/>
  <c r="K96"/>
  <c r="L96" s="1"/>
  <c r="M96"/>
  <c r="N96" s="1"/>
  <c r="O10"/>
  <c r="K11" i="35"/>
  <c r="L11" s="1"/>
  <c r="M11"/>
  <c r="N11"/>
  <c r="K13"/>
  <c r="L13"/>
  <c r="M13"/>
  <c r="N13" s="1"/>
  <c r="K14"/>
  <c r="L14"/>
  <c r="M14"/>
  <c r="N14" s="1"/>
  <c r="K15"/>
  <c r="L15" s="1"/>
  <c r="M15"/>
  <c r="N15"/>
  <c r="K17"/>
  <c r="L17"/>
  <c r="M17"/>
  <c r="N17" s="1"/>
  <c r="K18"/>
  <c r="L18"/>
  <c r="M18"/>
  <c r="N18" s="1"/>
  <c r="K19"/>
  <c r="L19" s="1"/>
  <c r="M19"/>
  <c r="N19"/>
  <c r="K20"/>
  <c r="L20" s="1"/>
  <c r="M20"/>
  <c r="N20"/>
  <c r="K21"/>
  <c r="L21"/>
  <c r="M21"/>
  <c r="N21" s="1"/>
  <c r="K22"/>
  <c r="L22"/>
  <c r="M22"/>
  <c r="N22" s="1"/>
  <c r="K24"/>
  <c r="L24" s="1"/>
  <c r="M24"/>
  <c r="N24"/>
  <c r="K26"/>
  <c r="L26"/>
  <c r="M26"/>
  <c r="N26" s="1"/>
  <c r="K27"/>
  <c r="L27" s="1"/>
  <c r="M27"/>
  <c r="N27"/>
  <c r="K28"/>
  <c r="L28" s="1"/>
  <c r="M28"/>
  <c r="N28"/>
  <c r="K29"/>
  <c r="L29"/>
  <c r="M29"/>
  <c r="N29" s="1"/>
  <c r="K31"/>
  <c r="L31" s="1"/>
  <c r="M31"/>
  <c r="N31"/>
  <c r="K32"/>
  <c r="L32" s="1"/>
  <c r="M32"/>
  <c r="N32"/>
  <c r="K34"/>
  <c r="L34"/>
  <c r="M34"/>
  <c r="N34" s="1"/>
  <c r="K36"/>
  <c r="L36" s="1"/>
  <c r="M36"/>
  <c r="N36"/>
  <c r="K37"/>
  <c r="L37"/>
  <c r="M37"/>
  <c r="N37" s="1"/>
  <c r="K39"/>
  <c r="L39" s="1"/>
  <c r="M39"/>
  <c r="N39"/>
  <c r="K41"/>
  <c r="L41"/>
  <c r="M41"/>
  <c r="N41" s="1"/>
  <c r="K43"/>
  <c r="L43" s="1"/>
  <c r="M43"/>
  <c r="N43"/>
  <c r="K44"/>
  <c r="L44" s="1"/>
  <c r="M44"/>
  <c r="N44"/>
  <c r="K46"/>
  <c r="L46"/>
  <c r="M46"/>
  <c r="N46" s="1"/>
  <c r="K47"/>
  <c r="L47" s="1"/>
  <c r="M47"/>
  <c r="N47"/>
  <c r="K49"/>
  <c r="L49"/>
  <c r="M49"/>
  <c r="N49" s="1"/>
  <c r="K50"/>
  <c r="L50"/>
  <c r="M50"/>
  <c r="N50" s="1"/>
  <c r="K51"/>
  <c r="L51" s="1"/>
  <c r="M51"/>
  <c r="N51"/>
  <c r="K52"/>
  <c r="L52" s="1"/>
  <c r="M52"/>
  <c r="N52"/>
  <c r="K53"/>
  <c r="L53"/>
  <c r="M53"/>
  <c r="N53" s="1"/>
  <c r="K54"/>
  <c r="L54"/>
  <c r="M54"/>
  <c r="N54" s="1"/>
  <c r="K55"/>
  <c r="L55" s="1"/>
  <c r="M55"/>
  <c r="N55"/>
  <c r="K57"/>
  <c r="L57"/>
  <c r="M57"/>
  <c r="N57" s="1"/>
  <c r="K58"/>
  <c r="L58"/>
  <c r="M58"/>
  <c r="N58" s="1"/>
  <c r="K60"/>
  <c r="L60" s="1"/>
  <c r="M60"/>
  <c r="N60"/>
  <c r="K62"/>
  <c r="L62"/>
  <c r="M62"/>
  <c r="N62" s="1"/>
  <c r="K64"/>
  <c r="L64" s="1"/>
  <c r="M64"/>
  <c r="N64"/>
  <c r="K66"/>
  <c r="L66"/>
  <c r="M66"/>
  <c r="N66" s="1"/>
  <c r="K68"/>
  <c r="L68" s="1"/>
  <c r="M68"/>
  <c r="N68"/>
  <c r="K69"/>
  <c r="L69"/>
  <c r="M69"/>
  <c r="N69" s="1"/>
  <c r="K70"/>
  <c r="L70"/>
  <c r="M70"/>
  <c r="N70" s="1"/>
  <c r="K71"/>
  <c r="L71" s="1"/>
  <c r="M71"/>
  <c r="N71"/>
  <c r="K73"/>
  <c r="L73"/>
  <c r="M73"/>
  <c r="N73" s="1"/>
  <c r="K74"/>
  <c r="L74"/>
  <c r="M74"/>
  <c r="N74" s="1"/>
  <c r="K76"/>
  <c r="L76" s="1"/>
  <c r="M76"/>
  <c r="N76"/>
  <c r="K77"/>
  <c r="L77"/>
  <c r="M77"/>
  <c r="N77" s="1"/>
  <c r="K79"/>
  <c r="L79" s="1"/>
  <c r="M79"/>
  <c r="N79"/>
  <c r="K81"/>
  <c r="L81"/>
  <c r="M81"/>
  <c r="N81" s="1"/>
  <c r="O96" i="36" l="1"/>
  <c r="I86" i="35"/>
  <c r="H86"/>
  <c r="D86"/>
  <c r="C86"/>
  <c r="M10"/>
  <c r="N10" s="1"/>
  <c r="K10"/>
  <c r="L10" s="1"/>
  <c r="F7"/>
  <c r="K98" i="34"/>
  <c r="L98" s="1"/>
  <c r="M98"/>
  <c r="N98" s="1"/>
  <c r="K99"/>
  <c r="L99" s="1"/>
  <c r="M99"/>
  <c r="N99" s="1"/>
  <c r="K100"/>
  <c r="L100" s="1"/>
  <c r="M100"/>
  <c r="N100" s="1"/>
  <c r="K101"/>
  <c r="L101" s="1"/>
  <c r="M101"/>
  <c r="N101" s="1"/>
  <c r="K102"/>
  <c r="L102" s="1"/>
  <c r="M102"/>
  <c r="N102" s="1"/>
  <c r="K104"/>
  <c r="L104" s="1"/>
  <c r="M104"/>
  <c r="N104" s="1"/>
  <c r="K106"/>
  <c r="L106" s="1"/>
  <c r="M106"/>
  <c r="N106" s="1"/>
  <c r="K108"/>
  <c r="L108" s="1"/>
  <c r="M108"/>
  <c r="N108" s="1"/>
  <c r="K109"/>
  <c r="L109" s="1"/>
  <c r="M109"/>
  <c r="N109" s="1"/>
  <c r="M110"/>
  <c r="N110" s="1"/>
  <c r="K110"/>
  <c r="L110" s="1"/>
  <c r="M96"/>
  <c r="N96" s="1"/>
  <c r="K96"/>
  <c r="L96" s="1"/>
  <c r="M95"/>
  <c r="N95" s="1"/>
  <c r="K95"/>
  <c r="L95" s="1"/>
  <c r="M93"/>
  <c r="N93" s="1"/>
  <c r="K93"/>
  <c r="L93" s="1"/>
  <c r="M91"/>
  <c r="N91" s="1"/>
  <c r="K91"/>
  <c r="L91" s="1"/>
  <c r="M89"/>
  <c r="N89" s="1"/>
  <c r="L89"/>
  <c r="K89"/>
  <c r="M87"/>
  <c r="N87" s="1"/>
  <c r="K87"/>
  <c r="L87" s="1"/>
  <c r="M85"/>
  <c r="N85" s="1"/>
  <c r="K85"/>
  <c r="L85" s="1"/>
  <c r="M83"/>
  <c r="N83" s="1"/>
  <c r="K83"/>
  <c r="L83" s="1"/>
  <c r="M81"/>
  <c r="N81" s="1"/>
  <c r="L81"/>
  <c r="K81"/>
  <c r="M79"/>
  <c r="N79" s="1"/>
  <c r="K79"/>
  <c r="L79" s="1"/>
  <c r="M77"/>
  <c r="N77" s="1"/>
  <c r="K77"/>
  <c r="L77" s="1"/>
  <c r="N76"/>
  <c r="M76"/>
  <c r="K76"/>
  <c r="L76" s="1"/>
  <c r="M74"/>
  <c r="N74" s="1"/>
  <c r="K74"/>
  <c r="L74" s="1"/>
  <c r="M73"/>
  <c r="N73" s="1"/>
  <c r="L73"/>
  <c r="K73"/>
  <c r="M72"/>
  <c r="N72" s="1"/>
  <c r="K72"/>
  <c r="L72" s="1"/>
  <c r="M71"/>
  <c r="N71" s="1"/>
  <c r="K71"/>
  <c r="L71" s="1"/>
  <c r="M70"/>
  <c r="N70" s="1"/>
  <c r="K70"/>
  <c r="L70" s="1"/>
  <c r="M69"/>
  <c r="N69" s="1"/>
  <c r="L69"/>
  <c r="K69"/>
  <c r="M68"/>
  <c r="N68" s="1"/>
  <c r="K68"/>
  <c r="L68" s="1"/>
  <c r="M67"/>
  <c r="N67" s="1"/>
  <c r="K67"/>
  <c r="L67" s="1"/>
  <c r="M65"/>
  <c r="N65" s="1"/>
  <c r="L65"/>
  <c r="K65"/>
  <c r="M64"/>
  <c r="N64" s="1"/>
  <c r="K64"/>
  <c r="L64" s="1"/>
  <c r="M62"/>
  <c r="N62" s="1"/>
  <c r="K62"/>
  <c r="L62" s="1"/>
  <c r="M61"/>
  <c r="N61" s="1"/>
  <c r="L61"/>
  <c r="K61"/>
  <c r="M59"/>
  <c r="N59" s="1"/>
  <c r="K59"/>
  <c r="L59" s="1"/>
  <c r="M57"/>
  <c r="N57" s="1"/>
  <c r="L57"/>
  <c r="K57"/>
  <c r="M56"/>
  <c r="N56" s="1"/>
  <c r="K56"/>
  <c r="L56" s="1"/>
  <c r="M54"/>
  <c r="N54" s="1"/>
  <c r="K54"/>
  <c r="L54" s="1"/>
  <c r="M52"/>
  <c r="N52" s="1"/>
  <c r="K52"/>
  <c r="L52" s="1"/>
  <c r="M51"/>
  <c r="N51" s="1"/>
  <c r="K51"/>
  <c r="L51" s="1"/>
  <c r="M50"/>
  <c r="N50" s="1"/>
  <c r="K50"/>
  <c r="L50" s="1"/>
  <c r="M48"/>
  <c r="N48" s="1"/>
  <c r="K48"/>
  <c r="L48" s="1"/>
  <c r="M47"/>
  <c r="N47" s="1"/>
  <c r="K47"/>
  <c r="L47" s="1"/>
  <c r="M45"/>
  <c r="N45" s="1"/>
  <c r="L45"/>
  <c r="K45"/>
  <c r="M44"/>
  <c r="N44" s="1"/>
  <c r="K44"/>
  <c r="L44" s="1"/>
  <c r="M43"/>
  <c r="N43" s="1"/>
  <c r="K43"/>
  <c r="L43" s="1"/>
  <c r="M41"/>
  <c r="N41" s="1"/>
  <c r="L41"/>
  <c r="K41"/>
  <c r="M40"/>
  <c r="N40" s="1"/>
  <c r="K40"/>
  <c r="L40" s="1"/>
  <c r="M39"/>
  <c r="N39" s="1"/>
  <c r="K39"/>
  <c r="L39" s="1"/>
  <c r="M38"/>
  <c r="N38" s="1"/>
  <c r="K38"/>
  <c r="L38" s="1"/>
  <c r="M37"/>
  <c r="N37" s="1"/>
  <c r="L37"/>
  <c r="K37"/>
  <c r="M36"/>
  <c r="N36" s="1"/>
  <c r="K36"/>
  <c r="L36" s="1"/>
  <c r="M35"/>
  <c r="N35" s="1"/>
  <c r="K35"/>
  <c r="L35" s="1"/>
  <c r="M33"/>
  <c r="N33" s="1"/>
  <c r="L33"/>
  <c r="K33"/>
  <c r="M32"/>
  <c r="N32" s="1"/>
  <c r="K32"/>
  <c r="L32" s="1"/>
  <c r="M31"/>
  <c r="N31" s="1"/>
  <c r="K31"/>
  <c r="L31" s="1"/>
  <c r="M30"/>
  <c r="N30" s="1"/>
  <c r="K30"/>
  <c r="L30" s="1"/>
  <c r="M29"/>
  <c r="N29" s="1"/>
  <c r="L29"/>
  <c r="K29"/>
  <c r="M28"/>
  <c r="N28" s="1"/>
  <c r="K28"/>
  <c r="L28" s="1"/>
  <c r="M26"/>
  <c r="N26" s="1"/>
  <c r="K26"/>
  <c r="L26" s="1"/>
  <c r="M25"/>
  <c r="N25" s="1"/>
  <c r="L25"/>
  <c r="K25"/>
  <c r="M24"/>
  <c r="N24" s="1"/>
  <c r="K24"/>
  <c r="L24" s="1"/>
  <c r="M22"/>
  <c r="N22" s="1"/>
  <c r="K22"/>
  <c r="L22" s="1"/>
  <c r="M20"/>
  <c r="N20" s="1"/>
  <c r="K20"/>
  <c r="L20" s="1"/>
  <c r="M19"/>
  <c r="N19" s="1"/>
  <c r="K19"/>
  <c r="L19" s="1"/>
  <c r="M18"/>
  <c r="N18" s="1"/>
  <c r="K18"/>
  <c r="L18" s="1"/>
  <c r="M16"/>
  <c r="N16" s="1"/>
  <c r="K16"/>
  <c r="L16" s="1"/>
  <c r="M14"/>
  <c r="N14" s="1"/>
  <c r="K14"/>
  <c r="L14" s="1"/>
  <c r="M12"/>
  <c r="N12" s="1"/>
  <c r="K12"/>
  <c r="L12" s="1"/>
  <c r="I115"/>
  <c r="O110" s="1"/>
  <c r="H115"/>
  <c r="D115"/>
  <c r="C115"/>
  <c r="M10"/>
  <c r="K10"/>
  <c r="L10" s="1"/>
  <c r="F7"/>
  <c r="K36" i="33"/>
  <c r="L36" s="1"/>
  <c r="M36"/>
  <c r="N36" s="1"/>
  <c r="K38"/>
  <c r="L38" s="1"/>
  <c r="M38"/>
  <c r="N38" s="1"/>
  <c r="N95"/>
  <c r="M95"/>
  <c r="K95"/>
  <c r="L95" s="1"/>
  <c r="M93"/>
  <c r="N93" s="1"/>
  <c r="L93"/>
  <c r="K93"/>
  <c r="N91"/>
  <c r="M91"/>
  <c r="K91"/>
  <c r="L91" s="1"/>
  <c r="M89"/>
  <c r="N89" s="1"/>
  <c r="L89"/>
  <c r="K89"/>
  <c r="N87"/>
  <c r="M87"/>
  <c r="K87"/>
  <c r="L87" s="1"/>
  <c r="N86"/>
  <c r="M86"/>
  <c r="K86"/>
  <c r="L86" s="1"/>
  <c r="M84"/>
  <c r="N84" s="1"/>
  <c r="L84"/>
  <c r="K84"/>
  <c r="N83"/>
  <c r="M83"/>
  <c r="K83"/>
  <c r="L83" s="1"/>
  <c r="M81"/>
  <c r="N81" s="1"/>
  <c r="L81"/>
  <c r="K81"/>
  <c r="M80"/>
  <c r="N80" s="1"/>
  <c r="L80"/>
  <c r="K80"/>
  <c r="N79"/>
  <c r="M79"/>
  <c r="K79"/>
  <c r="L79" s="1"/>
  <c r="N78"/>
  <c r="M78"/>
  <c r="K78"/>
  <c r="L78" s="1"/>
  <c r="M77"/>
  <c r="N77" s="1"/>
  <c r="L77"/>
  <c r="K77"/>
  <c r="M76"/>
  <c r="N76" s="1"/>
  <c r="L76"/>
  <c r="K76"/>
  <c r="N75"/>
  <c r="M75"/>
  <c r="K75"/>
  <c r="L75" s="1"/>
  <c r="M73"/>
  <c r="N73" s="1"/>
  <c r="K73"/>
  <c r="L73" s="1"/>
  <c r="N71"/>
  <c r="M71"/>
  <c r="K71"/>
  <c r="L71" s="1"/>
  <c r="M69"/>
  <c r="N69" s="1"/>
  <c r="K69"/>
  <c r="L69" s="1"/>
  <c r="N67"/>
  <c r="M67"/>
  <c r="K67"/>
  <c r="L67" s="1"/>
  <c r="M66"/>
  <c r="N66" s="1"/>
  <c r="K66"/>
  <c r="L66" s="1"/>
  <c r="M64"/>
  <c r="N64" s="1"/>
  <c r="K64"/>
  <c r="L64" s="1"/>
  <c r="M62"/>
  <c r="N62" s="1"/>
  <c r="K62"/>
  <c r="L62" s="1"/>
  <c r="M60"/>
  <c r="N60" s="1"/>
  <c r="K60"/>
  <c r="L60" s="1"/>
  <c r="M58"/>
  <c r="N58" s="1"/>
  <c r="K58"/>
  <c r="L58" s="1"/>
  <c r="M57"/>
  <c r="N57" s="1"/>
  <c r="K57"/>
  <c r="L57" s="1"/>
  <c r="N55"/>
  <c r="M55"/>
  <c r="K55"/>
  <c r="L55" s="1"/>
  <c r="M54"/>
  <c r="N54" s="1"/>
  <c r="K54"/>
  <c r="L54" s="1"/>
  <c r="M53"/>
  <c r="N53" s="1"/>
  <c r="K53"/>
  <c r="L53" s="1"/>
  <c r="M52"/>
  <c r="N52" s="1"/>
  <c r="K52"/>
  <c r="L52" s="1"/>
  <c r="N51"/>
  <c r="M51"/>
  <c r="K51"/>
  <c r="L51" s="1"/>
  <c r="M50"/>
  <c r="N50" s="1"/>
  <c r="K50"/>
  <c r="L50" s="1"/>
  <c r="M49"/>
  <c r="N49" s="1"/>
  <c r="K49"/>
  <c r="L49" s="1"/>
  <c r="N47"/>
  <c r="M47"/>
  <c r="K47"/>
  <c r="L47" s="1"/>
  <c r="M46"/>
  <c r="N46" s="1"/>
  <c r="K46"/>
  <c r="L46" s="1"/>
  <c r="M44"/>
  <c r="N44" s="1"/>
  <c r="K44"/>
  <c r="L44" s="1"/>
  <c r="N43"/>
  <c r="M43"/>
  <c r="K43"/>
  <c r="L43" s="1"/>
  <c r="M41"/>
  <c r="N41" s="1"/>
  <c r="K41"/>
  <c r="L41" s="1"/>
  <c r="N39"/>
  <c r="M39"/>
  <c r="K39"/>
  <c r="L39" s="1"/>
  <c r="M34"/>
  <c r="N34" s="1"/>
  <c r="K34"/>
  <c r="L34" s="1"/>
  <c r="M32"/>
  <c r="N32" s="1"/>
  <c r="K32"/>
  <c r="L32" s="1"/>
  <c r="N31"/>
  <c r="M31"/>
  <c r="K31"/>
  <c r="L31" s="1"/>
  <c r="M30"/>
  <c r="N30" s="1"/>
  <c r="K30"/>
  <c r="L30" s="1"/>
  <c r="M29"/>
  <c r="N29" s="1"/>
  <c r="K29"/>
  <c r="L29" s="1"/>
  <c r="M28"/>
  <c r="N28" s="1"/>
  <c r="K28"/>
  <c r="L28" s="1"/>
  <c r="M26"/>
  <c r="N26" s="1"/>
  <c r="K26"/>
  <c r="L26" s="1"/>
  <c r="M25"/>
  <c r="N25" s="1"/>
  <c r="K25"/>
  <c r="L25" s="1"/>
  <c r="M24"/>
  <c r="N24" s="1"/>
  <c r="K24"/>
  <c r="L24" s="1"/>
  <c r="N23"/>
  <c r="M23"/>
  <c r="K23"/>
  <c r="L23" s="1"/>
  <c r="M22"/>
  <c r="N22" s="1"/>
  <c r="K22"/>
  <c r="L22" s="1"/>
  <c r="M21"/>
  <c r="N21" s="1"/>
  <c r="K21"/>
  <c r="L21" s="1"/>
  <c r="N19"/>
  <c r="M19"/>
  <c r="K19"/>
  <c r="L19" s="1"/>
  <c r="M17"/>
  <c r="N17" s="1"/>
  <c r="K17"/>
  <c r="L17" s="1"/>
  <c r="M16"/>
  <c r="N16" s="1"/>
  <c r="K16"/>
  <c r="L16" s="1"/>
  <c r="N15"/>
  <c r="M15"/>
  <c r="K15"/>
  <c r="L15" s="1"/>
  <c r="M13"/>
  <c r="N13" s="1"/>
  <c r="K13"/>
  <c r="L13" s="1"/>
  <c r="M12"/>
  <c r="N12" s="1"/>
  <c r="K12"/>
  <c r="L12" s="1"/>
  <c r="O13" i="35" l="1"/>
  <c r="O18"/>
  <c r="O21"/>
  <c r="O26"/>
  <c r="O29"/>
  <c r="O36"/>
  <c r="O41"/>
  <c r="O46"/>
  <c r="O49"/>
  <c r="O52"/>
  <c r="O58"/>
  <c r="O69"/>
  <c r="O74"/>
  <c r="O76"/>
  <c r="O81"/>
  <c r="O11"/>
  <c r="O14"/>
  <c r="O15"/>
  <c r="O17"/>
  <c r="O19"/>
  <c r="O20"/>
  <c r="O22"/>
  <c r="O24"/>
  <c r="O27"/>
  <c r="O28"/>
  <c r="O31"/>
  <c r="O32"/>
  <c r="O34"/>
  <c r="O37"/>
  <c r="O39"/>
  <c r="O43"/>
  <c r="O44"/>
  <c r="O47"/>
  <c r="O50"/>
  <c r="O51"/>
  <c r="O53"/>
  <c r="O54"/>
  <c r="O55"/>
  <c r="O57"/>
  <c r="O60"/>
  <c r="O62"/>
  <c r="O64"/>
  <c r="O66"/>
  <c r="O68"/>
  <c r="O70"/>
  <c r="O71"/>
  <c r="O73"/>
  <c r="O77"/>
  <c r="O79"/>
  <c r="O10"/>
  <c r="M86"/>
  <c r="N86" s="1"/>
  <c r="K86"/>
  <c r="L86" s="1"/>
  <c r="O109" i="34"/>
  <c r="O108"/>
  <c r="O106"/>
  <c r="O104"/>
  <c r="O102"/>
  <c r="O101"/>
  <c r="O100"/>
  <c r="O99"/>
  <c r="O98"/>
  <c r="O12"/>
  <c r="O14"/>
  <c r="O16"/>
  <c r="O18"/>
  <c r="O19"/>
  <c r="O20"/>
  <c r="O22"/>
  <c r="O24"/>
  <c r="O25"/>
  <c r="O26"/>
  <c r="O28"/>
  <c r="O29"/>
  <c r="O30"/>
  <c r="O31"/>
  <c r="O32"/>
  <c r="O33"/>
  <c r="O35"/>
  <c r="O36"/>
  <c r="O37"/>
  <c r="O38"/>
  <c r="O39"/>
  <c r="O40"/>
  <c r="O41"/>
  <c r="O43"/>
  <c r="O44"/>
  <c r="O45"/>
  <c r="O47"/>
  <c r="O48"/>
  <c r="O50"/>
  <c r="O51"/>
  <c r="O52"/>
  <c r="O54"/>
  <c r="O56"/>
  <c r="O57"/>
  <c r="O59"/>
  <c r="O61"/>
  <c r="O62"/>
  <c r="O64"/>
  <c r="O65"/>
  <c r="O67"/>
  <c r="O68"/>
  <c r="O69"/>
  <c r="O70"/>
  <c r="O71"/>
  <c r="O72"/>
  <c r="O73"/>
  <c r="O74"/>
  <c r="O76"/>
  <c r="O77"/>
  <c r="O79"/>
  <c r="O81"/>
  <c r="O83"/>
  <c r="O85"/>
  <c r="O87"/>
  <c r="O89"/>
  <c r="O91"/>
  <c r="O93"/>
  <c r="O95"/>
  <c r="O96"/>
  <c r="M115"/>
  <c r="N115" s="1"/>
  <c r="N10"/>
  <c r="K115"/>
  <c r="L115" s="1"/>
  <c r="O10"/>
  <c r="I100" i="33"/>
  <c r="H100"/>
  <c r="D100"/>
  <c r="C100"/>
  <c r="M10"/>
  <c r="N10" s="1"/>
  <c r="K10"/>
  <c r="F7"/>
  <c r="N91" i="32"/>
  <c r="M91"/>
  <c r="K91"/>
  <c r="L91" s="1"/>
  <c r="M89"/>
  <c r="N89" s="1"/>
  <c r="K89"/>
  <c r="L89" s="1"/>
  <c r="N87"/>
  <c r="M87"/>
  <c r="K87"/>
  <c r="L87" s="1"/>
  <c r="M86"/>
  <c r="N86" s="1"/>
  <c r="K86"/>
  <c r="L86" s="1"/>
  <c r="M85"/>
  <c r="N85" s="1"/>
  <c r="K85"/>
  <c r="L85" s="1"/>
  <c r="N84"/>
  <c r="M84"/>
  <c r="K84"/>
  <c r="L84" s="1"/>
  <c r="N83"/>
  <c r="M83"/>
  <c r="K83"/>
  <c r="L83" s="1"/>
  <c r="M82"/>
  <c r="N82" s="1"/>
  <c r="K82"/>
  <c r="L82" s="1"/>
  <c r="M81"/>
  <c r="N81" s="1"/>
  <c r="K81"/>
  <c r="L81" s="1"/>
  <c r="N79"/>
  <c r="M79"/>
  <c r="K79"/>
  <c r="L79" s="1"/>
  <c r="M78"/>
  <c r="N78" s="1"/>
  <c r="K78"/>
  <c r="L78" s="1"/>
  <c r="N76"/>
  <c r="M76"/>
  <c r="K76"/>
  <c r="L76" s="1"/>
  <c r="M74"/>
  <c r="N74" s="1"/>
  <c r="K74"/>
  <c r="L74" s="1"/>
  <c r="N72"/>
  <c r="M72"/>
  <c r="K72"/>
  <c r="L72" s="1"/>
  <c r="M70"/>
  <c r="N70" s="1"/>
  <c r="K70"/>
  <c r="L70" s="1"/>
  <c r="N68"/>
  <c r="M68"/>
  <c r="K68"/>
  <c r="L68" s="1"/>
  <c r="N67"/>
  <c r="M67"/>
  <c r="K67"/>
  <c r="L67" s="1"/>
  <c r="M66"/>
  <c r="N66" s="1"/>
  <c r="K66"/>
  <c r="L66" s="1"/>
  <c r="N64"/>
  <c r="M64"/>
  <c r="K64"/>
  <c r="L64" s="1"/>
  <c r="M62"/>
  <c r="N62" s="1"/>
  <c r="K62"/>
  <c r="L62" s="1"/>
  <c r="M61"/>
  <c r="N61" s="1"/>
  <c r="K61"/>
  <c r="L61" s="1"/>
  <c r="N59"/>
  <c r="M59"/>
  <c r="K59"/>
  <c r="L59" s="1"/>
  <c r="M57"/>
  <c r="N57" s="1"/>
  <c r="K57"/>
  <c r="L57" s="1"/>
  <c r="N55"/>
  <c r="M55"/>
  <c r="K55"/>
  <c r="L55" s="1"/>
  <c r="M54"/>
  <c r="N54" s="1"/>
  <c r="K54"/>
  <c r="L54" s="1"/>
  <c r="M53"/>
  <c r="N53" s="1"/>
  <c r="K53"/>
  <c r="L53" s="1"/>
  <c r="N51"/>
  <c r="M51"/>
  <c r="K51"/>
  <c r="L51" s="1"/>
  <c r="M50"/>
  <c r="N50" s="1"/>
  <c r="K50"/>
  <c r="L50" s="1"/>
  <c r="M49"/>
  <c r="N49" s="1"/>
  <c r="K49"/>
  <c r="L49" s="1"/>
  <c r="N48"/>
  <c r="M48"/>
  <c r="K48"/>
  <c r="L48" s="1"/>
  <c r="N47"/>
  <c r="M47"/>
  <c r="K47"/>
  <c r="L47" s="1"/>
  <c r="M45"/>
  <c r="N45" s="1"/>
  <c r="K45"/>
  <c r="L45" s="1"/>
  <c r="N43"/>
  <c r="M43"/>
  <c r="K43"/>
  <c r="L43" s="1"/>
  <c r="M42"/>
  <c r="N42" s="1"/>
  <c r="K42"/>
  <c r="L42" s="1"/>
  <c r="N40"/>
  <c r="M40"/>
  <c r="K40"/>
  <c r="L40" s="1"/>
  <c r="M38"/>
  <c r="N38" s="1"/>
  <c r="K38"/>
  <c r="L38" s="1"/>
  <c r="M37"/>
  <c r="N37" s="1"/>
  <c r="K37"/>
  <c r="L37" s="1"/>
  <c r="N35"/>
  <c r="M35"/>
  <c r="K35"/>
  <c r="L35" s="1"/>
  <c r="M33"/>
  <c r="N33" s="1"/>
  <c r="K33"/>
  <c r="L33" s="1"/>
  <c r="N31"/>
  <c r="M31"/>
  <c r="K31"/>
  <c r="L31" s="1"/>
  <c r="M30"/>
  <c r="N30" s="1"/>
  <c r="K30"/>
  <c r="L30" s="1"/>
  <c r="M29"/>
  <c r="N29" s="1"/>
  <c r="K29"/>
  <c r="L29" s="1"/>
  <c r="N27"/>
  <c r="M27"/>
  <c r="K27"/>
  <c r="L27" s="1"/>
  <c r="M26"/>
  <c r="N26" s="1"/>
  <c r="K26"/>
  <c r="L26" s="1"/>
  <c r="M25"/>
  <c r="N25" s="1"/>
  <c r="K25"/>
  <c r="L25" s="1"/>
  <c r="N24"/>
  <c r="M24"/>
  <c r="K24"/>
  <c r="L24" s="1"/>
  <c r="N23"/>
  <c r="M23"/>
  <c r="K23"/>
  <c r="L23" s="1"/>
  <c r="M22"/>
  <c r="N22" s="1"/>
  <c r="K22"/>
  <c r="L22" s="1"/>
  <c r="N20"/>
  <c r="M20"/>
  <c r="K20"/>
  <c r="L20" s="1"/>
  <c r="M18"/>
  <c r="N18" s="1"/>
  <c r="K18"/>
  <c r="L18" s="1"/>
  <c r="N16"/>
  <c r="M16"/>
  <c r="K16"/>
  <c r="L16" s="1"/>
  <c r="N15"/>
  <c r="M15"/>
  <c r="K15"/>
  <c r="L15" s="1"/>
  <c r="M13"/>
  <c r="N13" s="1"/>
  <c r="K13"/>
  <c r="L13" s="1"/>
  <c r="N12"/>
  <c r="M12"/>
  <c r="K12"/>
  <c r="L12" s="1"/>
  <c r="I96"/>
  <c r="O91" s="1"/>
  <c r="H96"/>
  <c r="D96"/>
  <c r="C96"/>
  <c r="M10"/>
  <c r="K10"/>
  <c r="L10" s="1"/>
  <c r="F7"/>
  <c r="K65" i="27"/>
  <c r="L65" s="1"/>
  <c r="M65"/>
  <c r="N65"/>
  <c r="K67"/>
  <c r="L67"/>
  <c r="M67"/>
  <c r="N67" s="1"/>
  <c r="K68"/>
  <c r="L68" s="1"/>
  <c r="M68"/>
  <c r="N68"/>
  <c r="K69"/>
  <c r="L69" s="1"/>
  <c r="M69"/>
  <c r="N69"/>
  <c r="K70"/>
  <c r="L70"/>
  <c r="M70"/>
  <c r="N70" s="1"/>
  <c r="K72"/>
  <c r="L72" s="1"/>
  <c r="M72"/>
  <c r="N72"/>
  <c r="K74"/>
  <c r="L74"/>
  <c r="M74"/>
  <c r="N74" s="1"/>
  <c r="K76"/>
  <c r="L76" s="1"/>
  <c r="M76"/>
  <c r="N76"/>
  <c r="K77"/>
  <c r="L77" s="1"/>
  <c r="M77"/>
  <c r="N77"/>
  <c r="K78"/>
  <c r="L78"/>
  <c r="M78"/>
  <c r="N78" s="1"/>
  <c r="K79"/>
  <c r="L79"/>
  <c r="M79"/>
  <c r="N79" s="1"/>
  <c r="K81"/>
  <c r="L81" s="1"/>
  <c r="M81"/>
  <c r="N81"/>
  <c r="K83"/>
  <c r="L83"/>
  <c r="M83"/>
  <c r="N83" s="1"/>
  <c r="K43"/>
  <c r="L43"/>
  <c r="M43"/>
  <c r="N43" s="1"/>
  <c r="K44"/>
  <c r="L44" s="1"/>
  <c r="M44"/>
  <c r="N44" s="1"/>
  <c r="K45"/>
  <c r="L45" s="1"/>
  <c r="M45"/>
  <c r="N45"/>
  <c r="K46"/>
  <c r="L46" s="1"/>
  <c r="M46"/>
  <c r="N46" s="1"/>
  <c r="K47"/>
  <c r="L47"/>
  <c r="M47"/>
  <c r="N47" s="1"/>
  <c r="K48"/>
  <c r="L48" s="1"/>
  <c r="M48"/>
  <c r="N48" s="1"/>
  <c r="K50"/>
  <c r="L50" s="1"/>
  <c r="M50"/>
  <c r="N50" s="1"/>
  <c r="K52"/>
  <c r="L52" s="1"/>
  <c r="M52"/>
  <c r="N52" s="1"/>
  <c r="K53"/>
  <c r="L53" s="1"/>
  <c r="M53"/>
  <c r="N53"/>
  <c r="K55"/>
  <c r="L55"/>
  <c r="M55"/>
  <c r="N55" s="1"/>
  <c r="K57"/>
  <c r="L57" s="1"/>
  <c r="M57"/>
  <c r="N57"/>
  <c r="K59"/>
  <c r="L59"/>
  <c r="M59"/>
  <c r="N59" s="1"/>
  <c r="K61"/>
  <c r="L61" s="1"/>
  <c r="M61"/>
  <c r="N61"/>
  <c r="K63"/>
  <c r="L63"/>
  <c r="M63"/>
  <c r="N63" s="1"/>
  <c r="K11"/>
  <c r="L11" s="1"/>
  <c r="M11"/>
  <c r="N11" s="1"/>
  <c r="K12"/>
  <c r="L12" s="1"/>
  <c r="M12"/>
  <c r="N12" s="1"/>
  <c r="K13"/>
  <c r="L13" s="1"/>
  <c r="M13"/>
  <c r="N13" s="1"/>
  <c r="K15"/>
  <c r="L15" s="1"/>
  <c r="M15"/>
  <c r="N15" s="1"/>
  <c r="K16"/>
  <c r="L16" s="1"/>
  <c r="M16"/>
  <c r="N16" s="1"/>
  <c r="K18"/>
  <c r="L18" s="1"/>
  <c r="M18"/>
  <c r="N18" s="1"/>
  <c r="K20"/>
  <c r="L20" s="1"/>
  <c r="M20"/>
  <c r="N20" s="1"/>
  <c r="K22"/>
  <c r="L22" s="1"/>
  <c r="M22"/>
  <c r="N22" s="1"/>
  <c r="K23"/>
  <c r="L23" s="1"/>
  <c r="M23"/>
  <c r="N23" s="1"/>
  <c r="K24"/>
  <c r="L24" s="1"/>
  <c r="M24"/>
  <c r="N24" s="1"/>
  <c r="K26"/>
  <c r="L26" s="1"/>
  <c r="M26"/>
  <c r="N26" s="1"/>
  <c r="K27"/>
  <c r="L27" s="1"/>
  <c r="M27"/>
  <c r="N27" s="1"/>
  <c r="K28"/>
  <c r="L28" s="1"/>
  <c r="M28"/>
  <c r="N28" s="1"/>
  <c r="K29"/>
  <c r="L29" s="1"/>
  <c r="M29"/>
  <c r="N29" s="1"/>
  <c r="K31"/>
  <c r="L31" s="1"/>
  <c r="M31"/>
  <c r="N31" s="1"/>
  <c r="K33"/>
  <c r="L33" s="1"/>
  <c r="M33"/>
  <c r="N33" s="1"/>
  <c r="K35"/>
  <c r="L35" s="1"/>
  <c r="M35"/>
  <c r="N35" s="1"/>
  <c r="K36"/>
  <c r="L36" s="1"/>
  <c r="M36"/>
  <c r="N36" s="1"/>
  <c r="K38"/>
  <c r="L38" s="1"/>
  <c r="M38"/>
  <c r="N38" s="1"/>
  <c r="K40"/>
  <c r="L40" s="1"/>
  <c r="M40"/>
  <c r="N40" s="1"/>
  <c r="K41"/>
  <c r="L41" s="1"/>
  <c r="M41"/>
  <c r="N41" s="1"/>
  <c r="K100" i="31"/>
  <c r="L100" s="1"/>
  <c r="M100"/>
  <c r="N100" s="1"/>
  <c r="K101"/>
  <c r="L101" s="1"/>
  <c r="M101"/>
  <c r="N101" s="1"/>
  <c r="K103"/>
  <c r="L103"/>
  <c r="M103"/>
  <c r="N103" s="1"/>
  <c r="K64"/>
  <c r="L64"/>
  <c r="M64"/>
  <c r="N64" s="1"/>
  <c r="K65"/>
  <c r="L65" s="1"/>
  <c r="M65"/>
  <c r="N65" s="1"/>
  <c r="O65"/>
  <c r="K67"/>
  <c r="L67" s="1"/>
  <c r="M67"/>
  <c r="N67" s="1"/>
  <c r="K69"/>
  <c r="L69" s="1"/>
  <c r="M69"/>
  <c r="N69" s="1"/>
  <c r="K71"/>
  <c r="L71" s="1"/>
  <c r="M71"/>
  <c r="N71" s="1"/>
  <c r="K73"/>
  <c r="L73" s="1"/>
  <c r="M73"/>
  <c r="N73" s="1"/>
  <c r="K75"/>
  <c r="L75" s="1"/>
  <c r="M75"/>
  <c r="N75" s="1"/>
  <c r="K77"/>
  <c r="L77" s="1"/>
  <c r="M77"/>
  <c r="N77" s="1"/>
  <c r="K79"/>
  <c r="L79" s="1"/>
  <c r="M79"/>
  <c r="N79" s="1"/>
  <c r="K80"/>
  <c r="L80"/>
  <c r="M80"/>
  <c r="N80" s="1"/>
  <c r="K81"/>
  <c r="L81" s="1"/>
  <c r="M81"/>
  <c r="N81" s="1"/>
  <c r="O81"/>
  <c r="K82"/>
  <c r="L82" s="1"/>
  <c r="M82"/>
  <c r="N82"/>
  <c r="O82"/>
  <c r="K84"/>
  <c r="L84" s="1"/>
  <c r="M84"/>
  <c r="N84" s="1"/>
  <c r="K85"/>
  <c r="L85" s="1"/>
  <c r="M85"/>
  <c r="N85" s="1"/>
  <c r="K86"/>
  <c r="L86" s="1"/>
  <c r="M86"/>
  <c r="N86" s="1"/>
  <c r="K88"/>
  <c r="L88"/>
  <c r="M88"/>
  <c r="N88" s="1"/>
  <c r="K90"/>
  <c r="L90" s="1"/>
  <c r="M90"/>
  <c r="N90"/>
  <c r="K91"/>
  <c r="L91" s="1"/>
  <c r="M91"/>
  <c r="N91" s="1"/>
  <c r="K93"/>
  <c r="L93" s="1"/>
  <c r="M93"/>
  <c r="N93" s="1"/>
  <c r="K95"/>
  <c r="L95" s="1"/>
  <c r="M95"/>
  <c r="N95" s="1"/>
  <c r="K96"/>
  <c r="L96"/>
  <c r="M96"/>
  <c r="N96" s="1"/>
  <c r="K97"/>
  <c r="L97" s="1"/>
  <c r="M97"/>
  <c r="N97" s="1"/>
  <c r="O97"/>
  <c r="K98"/>
  <c r="L98" s="1"/>
  <c r="M98"/>
  <c r="N98"/>
  <c r="O98"/>
  <c r="K45"/>
  <c r="L45" s="1"/>
  <c r="M45"/>
  <c r="N45" s="1"/>
  <c r="K46"/>
  <c r="L46" s="1"/>
  <c r="M46"/>
  <c r="N46" s="1"/>
  <c r="K48"/>
  <c r="L48" s="1"/>
  <c r="M48"/>
  <c r="N48" s="1"/>
  <c r="K50"/>
  <c r="L50" s="1"/>
  <c r="M50"/>
  <c r="N50" s="1"/>
  <c r="K51"/>
  <c r="L51" s="1"/>
  <c r="M51"/>
  <c r="N51" s="1"/>
  <c r="K53"/>
  <c r="L53" s="1"/>
  <c r="M53"/>
  <c r="N53" s="1"/>
  <c r="K54"/>
  <c r="L54" s="1"/>
  <c r="M54"/>
  <c r="N54" s="1"/>
  <c r="K56"/>
  <c r="L56" s="1"/>
  <c r="M56"/>
  <c r="N56" s="1"/>
  <c r="O56"/>
  <c r="K57"/>
  <c r="L57" s="1"/>
  <c r="M57"/>
  <c r="N57"/>
  <c r="O57"/>
  <c r="K58"/>
  <c r="L58" s="1"/>
  <c r="M58"/>
  <c r="N58" s="1"/>
  <c r="K59"/>
  <c r="L59" s="1"/>
  <c r="M59"/>
  <c r="N59" s="1"/>
  <c r="K60"/>
  <c r="L60" s="1"/>
  <c r="M60"/>
  <c r="N60" s="1"/>
  <c r="K61"/>
  <c r="L61" s="1"/>
  <c r="M61"/>
  <c r="N61" s="1"/>
  <c r="K62"/>
  <c r="L62" s="1"/>
  <c r="M62"/>
  <c r="N62" s="1"/>
  <c r="K12"/>
  <c r="L12" s="1"/>
  <c r="M12"/>
  <c r="N12" s="1"/>
  <c r="K13"/>
  <c r="L13"/>
  <c r="M13"/>
  <c r="N13" s="1"/>
  <c r="K15"/>
  <c r="L15" s="1"/>
  <c r="M15"/>
  <c r="N15" s="1"/>
  <c r="K16"/>
  <c r="L16" s="1"/>
  <c r="M16"/>
  <c r="N16" s="1"/>
  <c r="K17"/>
  <c r="L17"/>
  <c r="M17"/>
  <c r="N17" s="1"/>
  <c r="K19"/>
  <c r="L19" s="1"/>
  <c r="M19"/>
  <c r="N19" s="1"/>
  <c r="K20"/>
  <c r="L20" s="1"/>
  <c r="M20"/>
  <c r="N20" s="1"/>
  <c r="K22"/>
  <c r="L22"/>
  <c r="M22"/>
  <c r="N22" s="1"/>
  <c r="K24"/>
  <c r="L24" s="1"/>
  <c r="M24"/>
  <c r="N24" s="1"/>
  <c r="K25"/>
  <c r="L25"/>
  <c r="M25"/>
  <c r="N25" s="1"/>
  <c r="K26"/>
  <c r="L26"/>
  <c r="M26"/>
  <c r="N26" s="1"/>
  <c r="K27"/>
  <c r="L27" s="1"/>
  <c r="M27"/>
  <c r="N27" s="1"/>
  <c r="K28"/>
  <c r="L28" s="1"/>
  <c r="M28"/>
  <c r="N28" s="1"/>
  <c r="K29"/>
  <c r="L29"/>
  <c r="M29"/>
  <c r="N29" s="1"/>
  <c r="K31"/>
  <c r="L31" s="1"/>
  <c r="M31"/>
  <c r="N31" s="1"/>
  <c r="K32"/>
  <c r="L32" s="1"/>
  <c r="M32"/>
  <c r="N32" s="1"/>
  <c r="K33"/>
  <c r="L33"/>
  <c r="M33"/>
  <c r="N33" s="1"/>
  <c r="K34"/>
  <c r="L34"/>
  <c r="M34"/>
  <c r="N34" s="1"/>
  <c r="K35"/>
  <c r="L35" s="1"/>
  <c r="M35"/>
  <c r="N35" s="1"/>
  <c r="K36"/>
  <c r="L36" s="1"/>
  <c r="M36"/>
  <c r="N36" s="1"/>
  <c r="K38"/>
  <c r="L38"/>
  <c r="M38"/>
  <c r="N38" s="1"/>
  <c r="K39"/>
  <c r="L39" s="1"/>
  <c r="M39"/>
  <c r="N39" s="1"/>
  <c r="K41"/>
  <c r="L41"/>
  <c r="M41"/>
  <c r="N41" s="1"/>
  <c r="K43"/>
  <c r="L43" s="1"/>
  <c r="M43"/>
  <c r="N43" s="1"/>
  <c r="O92" i="28"/>
  <c r="N92"/>
  <c r="M92"/>
  <c r="L92"/>
  <c r="K92"/>
  <c r="O91"/>
  <c r="N91"/>
  <c r="M91"/>
  <c r="K91"/>
  <c r="L91" s="1"/>
  <c r="O90"/>
  <c r="N90"/>
  <c r="M90"/>
  <c r="L90"/>
  <c r="K90"/>
  <c r="O89"/>
  <c r="M89"/>
  <c r="N89" s="1"/>
  <c r="L89"/>
  <c r="K89"/>
  <c r="N13"/>
  <c r="N96"/>
  <c r="M96"/>
  <c r="L96"/>
  <c r="K96"/>
  <c r="N94"/>
  <c r="M94"/>
  <c r="L94"/>
  <c r="K94"/>
  <c r="N88"/>
  <c r="M88"/>
  <c r="K88"/>
  <c r="L88" s="1"/>
  <c r="M87"/>
  <c r="N87" s="1"/>
  <c r="K87"/>
  <c r="L87" s="1"/>
  <c r="M85"/>
  <c r="N85" s="1"/>
  <c r="L85"/>
  <c r="K85"/>
  <c r="N83"/>
  <c r="M83"/>
  <c r="K83"/>
  <c r="L83" s="1"/>
  <c r="N82"/>
  <c r="M82"/>
  <c r="L82"/>
  <c r="K82"/>
  <c r="N80"/>
  <c r="M80"/>
  <c r="L80"/>
  <c r="K80"/>
  <c r="N78"/>
  <c r="M78"/>
  <c r="L78"/>
  <c r="K78"/>
  <c r="M77"/>
  <c r="N77" s="1"/>
  <c r="L77"/>
  <c r="K77"/>
  <c r="N75"/>
  <c r="M75"/>
  <c r="K75"/>
  <c r="L75" s="1"/>
  <c r="N74"/>
  <c r="M74"/>
  <c r="L74"/>
  <c r="K74"/>
  <c r="M73"/>
  <c r="N73" s="1"/>
  <c r="L73"/>
  <c r="K73"/>
  <c r="N72"/>
  <c r="M72"/>
  <c r="L72"/>
  <c r="K72"/>
  <c r="N71"/>
  <c r="M71"/>
  <c r="K71"/>
  <c r="L71" s="1"/>
  <c r="M69"/>
  <c r="N69" s="1"/>
  <c r="L69"/>
  <c r="K69"/>
  <c r="N67"/>
  <c r="M67"/>
  <c r="K67"/>
  <c r="L67" s="1"/>
  <c r="N66"/>
  <c r="M66"/>
  <c r="L66"/>
  <c r="K66"/>
  <c r="N64"/>
  <c r="M64"/>
  <c r="L64"/>
  <c r="K64"/>
  <c r="N62"/>
  <c r="M62"/>
  <c r="L62"/>
  <c r="K62"/>
  <c r="N60"/>
  <c r="M60"/>
  <c r="L60"/>
  <c r="K60"/>
  <c r="N58"/>
  <c r="M58"/>
  <c r="L58"/>
  <c r="K58"/>
  <c r="N56"/>
  <c r="M56"/>
  <c r="L56"/>
  <c r="K56"/>
  <c r="N54"/>
  <c r="M54"/>
  <c r="L54"/>
  <c r="K54"/>
  <c r="M53"/>
  <c r="N53" s="1"/>
  <c r="L53"/>
  <c r="K53"/>
  <c r="N52"/>
  <c r="M52"/>
  <c r="L52"/>
  <c r="K52"/>
  <c r="N50"/>
  <c r="M50"/>
  <c r="L50"/>
  <c r="K50"/>
  <c r="M49"/>
  <c r="N49" s="1"/>
  <c r="L49"/>
  <c r="K49"/>
  <c r="N48"/>
  <c r="M48"/>
  <c r="L48"/>
  <c r="K48"/>
  <c r="N47"/>
  <c r="M47"/>
  <c r="K47"/>
  <c r="L47" s="1"/>
  <c r="N46"/>
  <c r="M46"/>
  <c r="L46"/>
  <c r="K46"/>
  <c r="N44"/>
  <c r="M44"/>
  <c r="L44"/>
  <c r="K44"/>
  <c r="N43"/>
  <c r="M43"/>
  <c r="K43"/>
  <c r="L43" s="1"/>
  <c r="M41"/>
  <c r="N41" s="1"/>
  <c r="L41"/>
  <c r="K41"/>
  <c r="N40"/>
  <c r="M40"/>
  <c r="L40"/>
  <c r="K40"/>
  <c r="N38"/>
  <c r="M38"/>
  <c r="L38"/>
  <c r="K38"/>
  <c r="N36"/>
  <c r="M36"/>
  <c r="L36"/>
  <c r="K36"/>
  <c r="N34"/>
  <c r="M34"/>
  <c r="L34"/>
  <c r="K34"/>
  <c r="N32"/>
  <c r="M32"/>
  <c r="L32"/>
  <c r="K32"/>
  <c r="N31"/>
  <c r="M31"/>
  <c r="K31"/>
  <c r="L31" s="1"/>
  <c r="M29"/>
  <c r="N29" s="1"/>
  <c r="L29"/>
  <c r="K29"/>
  <c r="N27"/>
  <c r="M27"/>
  <c r="K27"/>
  <c r="L27" s="1"/>
  <c r="N26"/>
  <c r="M26"/>
  <c r="L26"/>
  <c r="K26"/>
  <c r="M25"/>
  <c r="N25" s="1"/>
  <c r="L25"/>
  <c r="K25"/>
  <c r="M23"/>
  <c r="N23" s="1"/>
  <c r="K23"/>
  <c r="L23" s="1"/>
  <c r="M22"/>
  <c r="N22" s="1"/>
  <c r="L22"/>
  <c r="K22"/>
  <c r="M21"/>
  <c r="N21" s="1"/>
  <c r="L21"/>
  <c r="K21"/>
  <c r="N19"/>
  <c r="M19"/>
  <c r="K19"/>
  <c r="L19" s="1"/>
  <c r="M17"/>
  <c r="N17" s="1"/>
  <c r="L17"/>
  <c r="K17"/>
  <c r="N16"/>
  <c r="M16"/>
  <c r="L16"/>
  <c r="K16"/>
  <c r="N14"/>
  <c r="M14"/>
  <c r="L14"/>
  <c r="K14"/>
  <c r="M13"/>
  <c r="L13"/>
  <c r="K13"/>
  <c r="N12"/>
  <c r="M12"/>
  <c r="L12"/>
  <c r="K12"/>
  <c r="I108" i="31"/>
  <c r="O71" s="1"/>
  <c r="H108"/>
  <c r="D108"/>
  <c r="C108"/>
  <c r="M10"/>
  <c r="N10" s="1"/>
  <c r="K10"/>
  <c r="F7"/>
  <c r="O86" i="35" l="1"/>
  <c r="O115" i="34"/>
  <c r="O36" i="33"/>
  <c r="O38"/>
  <c r="O95"/>
  <c r="O93"/>
  <c r="O91"/>
  <c r="O89"/>
  <c r="O87"/>
  <c r="O86"/>
  <c r="O84"/>
  <c r="O83"/>
  <c r="O81"/>
  <c r="O80"/>
  <c r="O79"/>
  <c r="O78"/>
  <c r="O77"/>
  <c r="O76"/>
  <c r="O75"/>
  <c r="O73"/>
  <c r="O71"/>
  <c r="O69"/>
  <c r="O67"/>
  <c r="O66"/>
  <c r="O64"/>
  <c r="O62"/>
  <c r="O60"/>
  <c r="O58"/>
  <c r="O57"/>
  <c r="O55"/>
  <c r="O54"/>
  <c r="O53"/>
  <c r="O52"/>
  <c r="O51"/>
  <c r="O50"/>
  <c r="O49"/>
  <c r="O47"/>
  <c r="O46"/>
  <c r="O44"/>
  <c r="O43"/>
  <c r="O41"/>
  <c r="O39"/>
  <c r="O34"/>
  <c r="O32"/>
  <c r="O31"/>
  <c r="O30"/>
  <c r="O29"/>
  <c r="O28"/>
  <c r="O26"/>
  <c r="O25"/>
  <c r="O24"/>
  <c r="O23"/>
  <c r="O22"/>
  <c r="O21"/>
  <c r="O19"/>
  <c r="O17"/>
  <c r="O16"/>
  <c r="O15"/>
  <c r="O13"/>
  <c r="O12"/>
  <c r="K100"/>
  <c r="L100" s="1"/>
  <c r="L10"/>
  <c r="M100"/>
  <c r="N100" s="1"/>
  <c r="O10"/>
  <c r="O12" i="32"/>
  <c r="O13"/>
  <c r="O15"/>
  <c r="O16"/>
  <c r="O18"/>
  <c r="O20"/>
  <c r="O22"/>
  <c r="O23"/>
  <c r="O24"/>
  <c r="O25"/>
  <c r="O26"/>
  <c r="O27"/>
  <c r="O29"/>
  <c r="O30"/>
  <c r="O31"/>
  <c r="O33"/>
  <c r="O35"/>
  <c r="O37"/>
  <c r="O38"/>
  <c r="O40"/>
  <c r="O42"/>
  <c r="O43"/>
  <c r="O45"/>
  <c r="O47"/>
  <c r="O48"/>
  <c r="O49"/>
  <c r="O50"/>
  <c r="O51"/>
  <c r="O53"/>
  <c r="O54"/>
  <c r="O55"/>
  <c r="O57"/>
  <c r="O59"/>
  <c r="O61"/>
  <c r="O62"/>
  <c r="O64"/>
  <c r="O66"/>
  <c r="O67"/>
  <c r="O68"/>
  <c r="O70"/>
  <c r="O72"/>
  <c r="O74"/>
  <c r="O76"/>
  <c r="O78"/>
  <c r="O79"/>
  <c r="O81"/>
  <c r="O82"/>
  <c r="O83"/>
  <c r="O84"/>
  <c r="O85"/>
  <c r="O86"/>
  <c r="O87"/>
  <c r="O89"/>
  <c r="O10"/>
  <c r="M96"/>
  <c r="N96" s="1"/>
  <c r="K96"/>
  <c r="L96" s="1"/>
  <c r="N10"/>
  <c r="O51" i="31"/>
  <c r="O96"/>
  <c r="O95"/>
  <c r="O80"/>
  <c r="O79"/>
  <c r="O59"/>
  <c r="O50"/>
  <c r="O90"/>
  <c r="O88"/>
  <c r="O73"/>
  <c r="O58"/>
  <c r="O48"/>
  <c r="O64"/>
  <c r="O103"/>
  <c r="O43"/>
  <c r="O41"/>
  <c r="O39"/>
  <c r="O38"/>
  <c r="O36"/>
  <c r="O35"/>
  <c r="O34"/>
  <c r="O33"/>
  <c r="O32"/>
  <c r="O31"/>
  <c r="O29"/>
  <c r="O28"/>
  <c r="O27"/>
  <c r="O26"/>
  <c r="O25"/>
  <c r="O24"/>
  <c r="O22"/>
  <c r="O20"/>
  <c r="O19"/>
  <c r="O17"/>
  <c r="O16"/>
  <c r="O15"/>
  <c r="O13"/>
  <c r="O12"/>
  <c r="O62"/>
  <c r="O54"/>
  <c r="O46"/>
  <c r="O93"/>
  <c r="O86"/>
  <c r="O85"/>
  <c r="O77"/>
  <c r="O69"/>
  <c r="O101"/>
  <c r="O100"/>
  <c r="O61"/>
  <c r="O60"/>
  <c r="O53"/>
  <c r="O45"/>
  <c r="O91"/>
  <c r="O84"/>
  <c r="O75"/>
  <c r="O67"/>
  <c r="K108"/>
  <c r="L108" s="1"/>
  <c r="M108"/>
  <c r="N108" s="1"/>
  <c r="L10"/>
  <c r="O10"/>
  <c r="O100" i="33" l="1"/>
  <c r="O96" i="32"/>
  <c r="O108" i="31"/>
  <c r="I101" i="28" l="1"/>
  <c r="H101"/>
  <c r="D101"/>
  <c r="C101"/>
  <c r="M10"/>
  <c r="N10" s="1"/>
  <c r="K10"/>
  <c r="F7"/>
  <c r="I88" i="27"/>
  <c r="H88"/>
  <c r="D88"/>
  <c r="C88"/>
  <c r="M10"/>
  <c r="N10" s="1"/>
  <c r="K10"/>
  <c r="L10" s="1"/>
  <c r="F7"/>
  <c r="O65" l="1"/>
  <c r="O67"/>
  <c r="O68"/>
  <c r="O69"/>
  <c r="O70"/>
  <c r="O72"/>
  <c r="O74"/>
  <c r="O76"/>
  <c r="O77"/>
  <c r="O78"/>
  <c r="O79"/>
  <c r="O81"/>
  <c r="O83"/>
  <c r="O43"/>
  <c r="O50"/>
  <c r="O44"/>
  <c r="O45"/>
  <c r="O52"/>
  <c r="O53"/>
  <c r="O55"/>
  <c r="O57"/>
  <c r="O59"/>
  <c r="O61"/>
  <c r="O63"/>
  <c r="O46"/>
  <c r="O47"/>
  <c r="O48"/>
  <c r="O18"/>
  <c r="O22"/>
  <c r="O26"/>
  <c r="O38"/>
  <c r="O11"/>
  <c r="O15"/>
  <c r="O23"/>
  <c r="O27"/>
  <c r="O31"/>
  <c r="O35"/>
  <c r="O12"/>
  <c r="O16"/>
  <c r="O20"/>
  <c r="O24"/>
  <c r="O28"/>
  <c r="O36"/>
  <c r="O40"/>
  <c r="O13"/>
  <c r="O29"/>
  <c r="O33"/>
  <c r="O41"/>
  <c r="O83" i="28"/>
  <c r="O82"/>
  <c r="O75"/>
  <c r="O74"/>
  <c r="O67"/>
  <c r="O66"/>
  <c r="O58"/>
  <c r="O50"/>
  <c r="O43"/>
  <c r="O34"/>
  <c r="O27"/>
  <c r="O26"/>
  <c r="O19"/>
  <c r="O71"/>
  <c r="O54"/>
  <c r="O47"/>
  <c r="O38"/>
  <c r="O23"/>
  <c r="O96"/>
  <c r="O88"/>
  <c r="O80"/>
  <c r="O73"/>
  <c r="O64"/>
  <c r="O49"/>
  <c r="O40"/>
  <c r="O32"/>
  <c r="O25"/>
  <c r="O17"/>
  <c r="O85"/>
  <c r="O77"/>
  <c r="O69"/>
  <c r="O60"/>
  <c r="O53"/>
  <c r="O52"/>
  <c r="O44"/>
  <c r="O36"/>
  <c r="O29"/>
  <c r="O21"/>
  <c r="O13"/>
  <c r="O12"/>
  <c r="O94"/>
  <c r="O87"/>
  <c r="O78"/>
  <c r="O62"/>
  <c r="O46"/>
  <c r="O31"/>
  <c r="O22"/>
  <c r="O14"/>
  <c r="O72"/>
  <c r="O56"/>
  <c r="O48"/>
  <c r="O41"/>
  <c r="O16"/>
  <c r="K101"/>
  <c r="L101" s="1"/>
  <c r="M101"/>
  <c r="N101" s="1"/>
  <c r="L10"/>
  <c r="O10"/>
  <c r="K88" i="27"/>
  <c r="L88" s="1"/>
  <c r="O10"/>
  <c r="M88"/>
  <c r="N88" s="1"/>
  <c r="N88" i="26"/>
  <c r="M88"/>
  <c r="K88"/>
  <c r="L88" s="1"/>
  <c r="M87"/>
  <c r="N87" s="1"/>
  <c r="L87"/>
  <c r="K87"/>
  <c r="M86"/>
  <c r="N86" s="1"/>
  <c r="L86"/>
  <c r="K86"/>
  <c r="N85"/>
  <c r="M85"/>
  <c r="K85"/>
  <c r="L85" s="1"/>
  <c r="N84"/>
  <c r="M84"/>
  <c r="K84"/>
  <c r="L84" s="1"/>
  <c r="M83"/>
  <c r="N83" s="1"/>
  <c r="L83"/>
  <c r="K83"/>
  <c r="M82"/>
  <c r="N82" s="1"/>
  <c r="L82"/>
  <c r="K82"/>
  <c r="N80"/>
  <c r="M80"/>
  <c r="K80"/>
  <c r="L80" s="1"/>
  <c r="M78"/>
  <c r="N78" s="1"/>
  <c r="L78"/>
  <c r="K78"/>
  <c r="N76"/>
  <c r="M76"/>
  <c r="K76"/>
  <c r="L76" s="1"/>
  <c r="M74"/>
  <c r="N74" s="1"/>
  <c r="L74"/>
  <c r="K74"/>
  <c r="N72"/>
  <c r="M72"/>
  <c r="K72"/>
  <c r="L72" s="1"/>
  <c r="M71"/>
  <c r="N71" s="1"/>
  <c r="L71"/>
  <c r="K71"/>
  <c r="M70"/>
  <c r="N70" s="1"/>
  <c r="L70"/>
  <c r="K70"/>
  <c r="N69"/>
  <c r="M69"/>
  <c r="K69"/>
  <c r="L69" s="1"/>
  <c r="M67"/>
  <c r="N67" s="1"/>
  <c r="L67"/>
  <c r="K67"/>
  <c r="N65"/>
  <c r="M65"/>
  <c r="K65"/>
  <c r="L65" s="1"/>
  <c r="N64"/>
  <c r="M64"/>
  <c r="K64"/>
  <c r="L64" s="1"/>
  <c r="M62"/>
  <c r="N62" s="1"/>
  <c r="L62"/>
  <c r="K62"/>
  <c r="N60"/>
  <c r="M60"/>
  <c r="K60"/>
  <c r="L60" s="1"/>
  <c r="M58"/>
  <c r="N58" s="1"/>
  <c r="L58"/>
  <c r="K58"/>
  <c r="N57"/>
  <c r="M57"/>
  <c r="K57"/>
  <c r="L57" s="1"/>
  <c r="M55"/>
  <c r="N55" s="1"/>
  <c r="L55"/>
  <c r="K55"/>
  <c r="N53"/>
  <c r="M53"/>
  <c r="K53"/>
  <c r="L53" s="1"/>
  <c r="N52"/>
  <c r="M52"/>
  <c r="K52"/>
  <c r="L52" s="1"/>
  <c r="M50"/>
  <c r="N50" s="1"/>
  <c r="L50"/>
  <c r="K50"/>
  <c r="N49"/>
  <c r="M49"/>
  <c r="K49"/>
  <c r="L49" s="1"/>
  <c r="N48"/>
  <c r="M48"/>
  <c r="K48"/>
  <c r="L48" s="1"/>
  <c r="M47"/>
  <c r="N47" s="1"/>
  <c r="L47"/>
  <c r="K47"/>
  <c r="M46"/>
  <c r="N46" s="1"/>
  <c r="L46"/>
  <c r="K46"/>
  <c r="N45"/>
  <c r="M45"/>
  <c r="K45"/>
  <c r="L45" s="1"/>
  <c r="M43"/>
  <c r="N43" s="1"/>
  <c r="L43"/>
  <c r="K43"/>
  <c r="N41"/>
  <c r="M41"/>
  <c r="K41"/>
  <c r="L41" s="1"/>
  <c r="N40"/>
  <c r="M40"/>
  <c r="K40"/>
  <c r="L40" s="1"/>
  <c r="M38"/>
  <c r="N38" s="1"/>
  <c r="L38"/>
  <c r="K38"/>
  <c r="N36"/>
  <c r="M36"/>
  <c r="K36"/>
  <c r="L36" s="1"/>
  <c r="M35"/>
  <c r="N35" s="1"/>
  <c r="L35"/>
  <c r="K35"/>
  <c r="N33"/>
  <c r="M33"/>
  <c r="K33"/>
  <c r="L33" s="1"/>
  <c r="N32"/>
  <c r="M32"/>
  <c r="K32"/>
  <c r="L32" s="1"/>
  <c r="M31"/>
  <c r="N31" s="1"/>
  <c r="L31"/>
  <c r="K31"/>
  <c r="N29"/>
  <c r="M29"/>
  <c r="K29"/>
  <c r="L29" s="1"/>
  <c r="M27"/>
  <c r="N27" s="1"/>
  <c r="L27"/>
  <c r="K27"/>
  <c r="M26"/>
  <c r="N26" s="1"/>
  <c r="L26"/>
  <c r="K26"/>
  <c r="N25"/>
  <c r="M25"/>
  <c r="K25"/>
  <c r="L25" s="1"/>
  <c r="M23"/>
  <c r="N23" s="1"/>
  <c r="L23"/>
  <c r="K23"/>
  <c r="M22"/>
  <c r="N22" s="1"/>
  <c r="L22"/>
  <c r="K22"/>
  <c r="N21"/>
  <c r="M21"/>
  <c r="K21"/>
  <c r="L21" s="1"/>
  <c r="M19"/>
  <c r="N19" s="1"/>
  <c r="L19"/>
  <c r="K19"/>
  <c r="N17"/>
  <c r="M17"/>
  <c r="K17"/>
  <c r="L17" s="1"/>
  <c r="N16"/>
  <c r="M16"/>
  <c r="K16"/>
  <c r="L16" s="1"/>
  <c r="M14"/>
  <c r="N14" s="1"/>
  <c r="L14"/>
  <c r="K14"/>
  <c r="N13"/>
  <c r="M13"/>
  <c r="K13"/>
  <c r="L13" s="1"/>
  <c r="N12"/>
  <c r="M12"/>
  <c r="K12"/>
  <c r="L12" s="1"/>
  <c r="O101" i="28" l="1"/>
  <c r="O88" i="27"/>
  <c r="I93" i="26"/>
  <c r="H93"/>
  <c r="D93"/>
  <c r="C93"/>
  <c r="M10"/>
  <c r="K10"/>
  <c r="L10" s="1"/>
  <c r="F7"/>
  <c r="O23" l="1"/>
  <c r="O88"/>
  <c r="O87"/>
  <c r="O86"/>
  <c r="O85"/>
  <c r="O84"/>
  <c r="O83"/>
  <c r="O82"/>
  <c r="O80"/>
  <c r="O78"/>
  <c r="O76"/>
  <c r="O74"/>
  <c r="O72"/>
  <c r="O71"/>
  <c r="O70"/>
  <c r="O69"/>
  <c r="O67"/>
  <c r="O65"/>
  <c r="O64"/>
  <c r="O62"/>
  <c r="O60"/>
  <c r="O58"/>
  <c r="O57"/>
  <c r="O55"/>
  <c r="O53"/>
  <c r="O52"/>
  <c r="O50"/>
  <c r="O49"/>
  <c r="O48"/>
  <c r="O47"/>
  <c r="O46"/>
  <c r="O45"/>
  <c r="O43"/>
  <c r="O41"/>
  <c r="O40"/>
  <c r="O38"/>
  <c r="O36"/>
  <c r="O35"/>
  <c r="O33"/>
  <c r="O32"/>
  <c r="O31"/>
  <c r="O29"/>
  <c r="O27"/>
  <c r="O26"/>
  <c r="O25"/>
  <c r="O22"/>
  <c r="O21"/>
  <c r="O19"/>
  <c r="O17"/>
  <c r="O16"/>
  <c r="O14"/>
  <c r="O13"/>
  <c r="O12"/>
  <c r="M93"/>
  <c r="N93" s="1"/>
  <c r="O10"/>
  <c r="N10"/>
  <c r="K93"/>
  <c r="L93" s="1"/>
  <c r="O93" l="1"/>
</calcChain>
</file>

<file path=xl/sharedStrings.xml><?xml version="1.0" encoding="utf-8"?>
<sst xmlns="http://schemas.openxmlformats.org/spreadsheetml/2006/main" count="2024" uniqueCount="157">
  <si>
    <t>Carrier Name:</t>
  </si>
  <si>
    <t>Invoice Date:</t>
  </si>
  <si>
    <t>Invoice No:</t>
  </si>
  <si>
    <t>Invoice Period:</t>
  </si>
  <si>
    <t>Currency:</t>
  </si>
  <si>
    <t>USD</t>
  </si>
  <si>
    <t>Liquid Telecom</t>
  </si>
  <si>
    <t>Destination</t>
  </si>
  <si>
    <t>Our Rate</t>
  </si>
  <si>
    <t>Our Min</t>
  </si>
  <si>
    <t>Our Cost</t>
  </si>
  <si>
    <t>Inv Rate</t>
  </si>
  <si>
    <t>Inv Min</t>
  </si>
  <si>
    <t>Inv Charge</t>
  </si>
  <si>
    <t>Diff - Minutes</t>
  </si>
  <si>
    <t>% Diff - Minutes</t>
  </si>
  <si>
    <t>Diff - Cost</t>
  </si>
  <si>
    <t>% Diff Cost</t>
  </si>
  <si>
    <t>% of Total Cost</t>
  </si>
  <si>
    <t>Sub-Totals</t>
  </si>
  <si>
    <t>iBasis</t>
  </si>
  <si>
    <t>Afghanistan</t>
  </si>
  <si>
    <t>Armenia - Mobile - Armentel GSM</t>
  </si>
  <si>
    <t>Armenia - Mobile - Orange</t>
  </si>
  <si>
    <t>Armenia - Mobile - VivaCell</t>
  </si>
  <si>
    <t>Bahamas</t>
  </si>
  <si>
    <t>Bahamas - Mobile</t>
  </si>
  <si>
    <t>Cayman Islands</t>
  </si>
  <si>
    <t>Cayman Islands - Mobile - C&amp;W</t>
  </si>
  <si>
    <t>Cayman Islands - Mobile - Digicel</t>
  </si>
  <si>
    <t>Colombia - Mobile - Comcel</t>
  </si>
  <si>
    <t>Colombia - Mobile - Movistar</t>
  </si>
  <si>
    <t>Colombia - Mobile - Tigo</t>
  </si>
  <si>
    <t>Czech Republic</t>
  </si>
  <si>
    <t>Dominican Republic - Mobile - Orange</t>
  </si>
  <si>
    <t>Gabon Republic</t>
  </si>
  <si>
    <t>Gibraltar</t>
  </si>
  <si>
    <t>Grenada - Mobile - Digicel</t>
  </si>
  <si>
    <t>Grenada - Mobile - Other</t>
  </si>
  <si>
    <t>Guadeloupe - Mobile - Digicel</t>
  </si>
  <si>
    <t>Guadeloupe - Mobile - Orange</t>
  </si>
  <si>
    <t>Guinea - Mobile - Cellcom</t>
  </si>
  <si>
    <t>Guinea - Mobile - Gamma</t>
  </si>
  <si>
    <t>Guinea - Mobile - MTN</t>
  </si>
  <si>
    <t>Guinea - Mobile - Orange</t>
  </si>
  <si>
    <t>Iraq - Mobile - AsiaCell</t>
  </si>
  <si>
    <t>Iraq - Mobile - Korek</t>
  </si>
  <si>
    <t>Jordan</t>
  </si>
  <si>
    <t>Lithuania</t>
  </si>
  <si>
    <t>Macedonia - Mobile - Cosmofon</t>
  </si>
  <si>
    <t>Israel - Mobile - Palestine Region</t>
  </si>
  <si>
    <t>Panama</t>
  </si>
  <si>
    <t>Puerto Rico</t>
  </si>
  <si>
    <t>St. Maarten - Mobile</t>
  </si>
  <si>
    <t>South Sudan - Mobile - Gemtel</t>
  </si>
  <si>
    <t>South Sudan - Mobile - MTN</t>
  </si>
  <si>
    <t>South Sudan - Mobile - Vivacell</t>
  </si>
  <si>
    <t>South Sudan - Mobile - Zain</t>
  </si>
  <si>
    <t>United Kingdom - NGN - National</t>
  </si>
  <si>
    <t>Ukraine - Mobile - Astelit</t>
  </si>
  <si>
    <t>Ukraine - Mobile - Intertelecom</t>
  </si>
  <si>
    <t>Ukraine - Mobile - MTS</t>
  </si>
  <si>
    <t>United States - Toll Free</t>
  </si>
  <si>
    <t>Tokelau</t>
  </si>
  <si>
    <t>Dominican Republic - Mobile - Centennial</t>
  </si>
  <si>
    <t>Kyrgyzstan - Mobile - Bimokom</t>
  </si>
  <si>
    <t>Mozambique - Mobile - MCell</t>
  </si>
  <si>
    <t>St. Lucia</t>
  </si>
  <si>
    <t>St. Lucia - Mobile - Digicel</t>
  </si>
  <si>
    <t>Dominican Republic</t>
  </si>
  <si>
    <t>Iraq - Mobile - Itisaluna</t>
  </si>
  <si>
    <t>Panama - Panama City</t>
  </si>
  <si>
    <t>St. Maarten</t>
  </si>
  <si>
    <t>Ukraine - Mobile - Ukrtelecom</t>
  </si>
  <si>
    <t>Bermuda</t>
  </si>
  <si>
    <t>Belize</t>
  </si>
  <si>
    <t>Norway - Mobile</t>
  </si>
  <si>
    <t>Norway - Mobile - Tele2</t>
  </si>
  <si>
    <t>Seychelles</t>
  </si>
  <si>
    <t>Ukraine - Mobile - Kievstar</t>
  </si>
  <si>
    <t>Czech Republic - Mobile - O2</t>
  </si>
  <si>
    <t>Guinea</t>
  </si>
  <si>
    <t>Dominican Republic - Mobile - Verizon</t>
  </si>
  <si>
    <t>Guinea - Mobile - Sotelgui</t>
  </si>
  <si>
    <t>Thailand - Mobile</t>
  </si>
  <si>
    <t>France</t>
  </si>
  <si>
    <t>Kenya - Mobile</t>
  </si>
  <si>
    <t>South Sudan</t>
  </si>
  <si>
    <t>Thailand</t>
  </si>
  <si>
    <t>Canada</t>
  </si>
  <si>
    <t>Canada - Alberta Northern</t>
  </si>
  <si>
    <t>Canada - Alberta Southern</t>
  </si>
  <si>
    <t>Canada - British Columbia Mainland</t>
  </si>
  <si>
    <t>Canada - Montreal Metro</t>
  </si>
  <si>
    <t>Canada - Toronto 01</t>
  </si>
  <si>
    <t>United Kingdom - Mobile - Vodafone</t>
  </si>
  <si>
    <t>Ukraine - Mobile - TriMob</t>
  </si>
  <si>
    <t>Canada - Montreal</t>
  </si>
  <si>
    <t>Norway - Mobile - Telenor</t>
  </si>
  <si>
    <t>Canada - Ontario Golden Horseshoe 01</t>
  </si>
  <si>
    <t>Italy - Mobile - Lycamobile</t>
  </si>
  <si>
    <t>Mali - Mobile - Orange</t>
  </si>
  <si>
    <t>Uganda - Mobile - Warid</t>
  </si>
  <si>
    <t>Antigua &amp; Barbuda - Mobile</t>
  </si>
  <si>
    <t>Azerbaijan - Baku</t>
  </si>
  <si>
    <t>Cameroon - Mobile - MTN</t>
  </si>
  <si>
    <t>Cameroon - Mobile - Nextel</t>
  </si>
  <si>
    <t>Cameroon - Yaounde</t>
  </si>
  <si>
    <t>Denmark</t>
  </si>
  <si>
    <t>Finland - Corporate Service</t>
  </si>
  <si>
    <t>Mali - Mobile - Malitel</t>
  </si>
  <si>
    <t>Qatar - Mobile</t>
  </si>
  <si>
    <t>United Kingdom - Mobile - T-Mobile</t>
  </si>
  <si>
    <t>Macedonia - Mobile - Mobimak</t>
  </si>
  <si>
    <t>Cuba</t>
  </si>
  <si>
    <t>Egypt - Mobile - Etisalat</t>
  </si>
  <si>
    <t>Egypt - Mobile - Mobinil</t>
  </si>
  <si>
    <t>Egypt - Mobile - Vodafone</t>
  </si>
  <si>
    <t>Guadeloupe - Mobile</t>
  </si>
  <si>
    <t>Algeria - Mobile - Orascom</t>
  </si>
  <si>
    <t>Canada - British Columbia</t>
  </si>
  <si>
    <t>Canada - British Columbia Lower Mainland</t>
  </si>
  <si>
    <t>Canada - Manitoba</t>
  </si>
  <si>
    <t>Canada - Ontario Eastern</t>
  </si>
  <si>
    <t>Canada - Ontario Southern</t>
  </si>
  <si>
    <t>Canada - Toronto 02</t>
  </si>
  <si>
    <t>Ecuador - Mobile - Movistar</t>
  </si>
  <si>
    <t>Ecuador - Mobile - Porta</t>
  </si>
  <si>
    <t>Guinea - Mobile - VDC</t>
  </si>
  <si>
    <t>Iraq - Mobile - Zain</t>
  </si>
  <si>
    <t>Macedonia - Mobile - VIP Operator</t>
  </si>
  <si>
    <t>Somalia - Mobile - Hormuud</t>
  </si>
  <si>
    <t>Uganda - Mobile - Airtel</t>
  </si>
  <si>
    <t>United Arab Emirates - Mobile</t>
  </si>
  <si>
    <t>Ivory Coast - Mobile - Comium</t>
  </si>
  <si>
    <t>Czech Republic - Mobile - Other</t>
  </si>
  <si>
    <t>Denmark - Mobile - Other</t>
  </si>
  <si>
    <t>Kiribati</t>
  </si>
  <si>
    <t>Kuwait - Mobile - Viva</t>
  </si>
  <si>
    <t>Kuwait - Mobile - Wataniya</t>
  </si>
  <si>
    <t>Kuwait - Mobile - Zain</t>
  </si>
  <si>
    <t>Liberia - Mobile - Celcom</t>
  </si>
  <si>
    <t>Liberia - Wasscom</t>
  </si>
  <si>
    <t>Morocco - Mobile - Meditel</t>
  </si>
  <si>
    <t>Portugal - Mobile - TMN</t>
  </si>
  <si>
    <t>Portugal - Mobile - Vodafone</t>
  </si>
  <si>
    <t>Somalia - Bosaso Golis</t>
  </si>
  <si>
    <t>Uganda</t>
  </si>
  <si>
    <t>Uganda - Mobile - MTN</t>
  </si>
  <si>
    <t>Chad - Mobile - Other</t>
  </si>
  <si>
    <t>Czech Republic - Mobile - VODAFONE</t>
  </si>
  <si>
    <t>Dominican Republic - Mobile - Tricom</t>
  </si>
  <si>
    <t>Tanzania</t>
  </si>
  <si>
    <t>DESTINATION</t>
  </si>
  <si>
    <t>RATE</t>
  </si>
  <si>
    <t>MINUTES</t>
  </si>
  <si>
    <t>CHARGES</t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</si>
</sst>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164" formatCode="_-* #,##0_-;\-* #,##0_-;_-* &quot;-&quot;??_-;_-@_-"/>
    <numFmt numFmtId="165" formatCode="0.0000"/>
    <numFmt numFmtId="166" formatCode="#,##0.00;\(#,##0.00\)"/>
    <numFmt numFmtId="167" formatCode="mmmm\ yyyy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u/>
      <sz val="8"/>
      <name val="Arial"/>
      <family val="2"/>
    </font>
    <font>
      <sz val="8"/>
      <name val="Verdana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/>
    <xf numFmtId="0" fontId="2" fillId="0" borderId="0" xfId="0" applyFont="1" applyAlignment="1"/>
    <xf numFmtId="0" fontId="4" fillId="0" borderId="0" xfId="0" applyFont="1"/>
    <xf numFmtId="164" fontId="2" fillId="0" borderId="0" xfId="1" applyNumberFormat="1" applyFont="1" applyAlignment="1">
      <alignment horizontal="left" vertical="center" wrapText="1"/>
    </xf>
    <xf numFmtId="0" fontId="5" fillId="0" borderId="1" xfId="0" applyFont="1" applyFill="1" applyBorder="1" applyAlignment="1">
      <alignment horizontal="left" wrapText="1"/>
    </xf>
    <xf numFmtId="0" fontId="2" fillId="0" borderId="0" xfId="0" applyFont="1" applyAlignment="1">
      <alignment horizontal="left" vertical="center" wrapText="1"/>
    </xf>
    <xf numFmtId="43" fontId="2" fillId="0" borderId="0" xfId="1" applyNumberFormat="1" applyFont="1" applyAlignment="1">
      <alignment horizontal="left" vertical="center" wrapText="1"/>
    </xf>
    <xf numFmtId="43" fontId="2" fillId="0" borderId="0" xfId="1" applyFont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6" fillId="0" borderId="0" xfId="0" applyFont="1"/>
    <xf numFmtId="0" fontId="6" fillId="0" borderId="1" xfId="0" applyFont="1" applyBorder="1"/>
    <xf numFmtId="165" fontId="6" fillId="0" borderId="0" xfId="0" applyNumberFormat="1" applyFont="1"/>
    <xf numFmtId="43" fontId="2" fillId="0" borderId="0" xfId="0" applyNumberFormat="1" applyFont="1" applyAlignment="1">
      <alignment horizontal="right" vertical="center" wrapText="1"/>
    </xf>
    <xf numFmtId="9" fontId="2" fillId="0" borderId="0" xfId="2" applyFont="1" applyAlignment="1">
      <alignment horizontal="right" vertical="center" wrapText="1"/>
    </xf>
    <xf numFmtId="9" fontId="2" fillId="0" borderId="0" xfId="0" applyNumberFormat="1" applyFont="1"/>
    <xf numFmtId="0" fontId="2" fillId="0" borderId="2" xfId="0" applyFont="1" applyFill="1" applyBorder="1" applyAlignment="1">
      <alignment horizontal="left" vertical="top" wrapText="1"/>
    </xf>
    <xf numFmtId="165" fontId="2" fillId="0" borderId="0" xfId="0" applyNumberFormat="1" applyFont="1" applyFill="1" applyBorder="1" applyAlignment="1">
      <alignment horizontal="right" vertical="top"/>
    </xf>
    <xf numFmtId="43" fontId="2" fillId="0" borderId="0" xfId="1" applyFont="1" applyFill="1" applyBorder="1" applyAlignment="1">
      <alignment horizontal="right" vertical="top"/>
    </xf>
    <xf numFmtId="43" fontId="2" fillId="0" borderId="0" xfId="1" quotePrefix="1" applyFont="1" applyFill="1" applyBorder="1" applyAlignment="1">
      <alignment horizontal="right" vertical="top"/>
    </xf>
    <xf numFmtId="0" fontId="2" fillId="0" borderId="0" xfId="0" applyFont="1"/>
    <xf numFmtId="165" fontId="3" fillId="0" borderId="0" xfId="0" applyNumberFormat="1" applyFont="1"/>
    <xf numFmtId="4" fontId="2" fillId="0" borderId="3" xfId="0" applyNumberFormat="1" applyFont="1" applyBorder="1"/>
    <xf numFmtId="4" fontId="2" fillId="0" borderId="0" xfId="0" applyNumberFormat="1" applyFont="1" applyBorder="1"/>
    <xf numFmtId="10" fontId="2" fillId="0" borderId="3" xfId="2" applyNumberFormat="1" applyFont="1" applyBorder="1" applyAlignment="1">
      <alignment horizontal="right" vertical="center" wrapText="1"/>
    </xf>
    <xf numFmtId="166" fontId="2" fillId="0" borderId="3" xfId="1" applyNumberFormat="1" applyFont="1" applyFill="1" applyBorder="1"/>
    <xf numFmtId="9" fontId="2" fillId="0" borderId="3" xfId="2" applyFont="1" applyBorder="1" applyAlignment="1">
      <alignment horizontal="right" vertical="center" wrapText="1"/>
    </xf>
    <xf numFmtId="10" fontId="2" fillId="0" borderId="4" xfId="2" applyNumberFormat="1" applyFont="1" applyBorder="1" applyAlignment="1">
      <alignment horizontal="right" vertical="center" wrapText="1"/>
    </xf>
    <xf numFmtId="0" fontId="6" fillId="0" borderId="0" xfId="0" applyFont="1" applyBorder="1"/>
    <xf numFmtId="14" fontId="3" fillId="0" borderId="0" xfId="0" applyNumberFormat="1" applyFont="1" applyAlignment="1">
      <alignment horizontal="left"/>
    </xf>
    <xf numFmtId="0" fontId="3" fillId="0" borderId="0" xfId="0" quotePrefix="1" applyFont="1" applyAlignment="1">
      <alignment horizontal="left"/>
    </xf>
    <xf numFmtId="167" fontId="3" fillId="0" borderId="0" xfId="0" quotePrefix="1" applyNumberFormat="1" applyFont="1" applyAlignment="1">
      <alignment horizontal="left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left" vertical="center"/>
    </xf>
    <xf numFmtId="165" fontId="7" fillId="0" borderId="0" xfId="0" applyNumberFormat="1" applyFont="1" applyFill="1" applyBorder="1" applyAlignment="1">
      <alignment horizontal="right" vertical="center"/>
    </xf>
    <xf numFmtId="165" fontId="7" fillId="0" borderId="0" xfId="0" applyNumberFormat="1" applyFont="1" applyFill="1" applyBorder="1"/>
    <xf numFmtId="0" fontId="5" fillId="0" borderId="0" xfId="0" applyFont="1" applyFill="1" applyBorder="1" applyAlignment="1">
      <alignment horizontal="left" wrapText="1"/>
    </xf>
    <xf numFmtId="166" fontId="2" fillId="0" borderId="3" xfId="0" applyNumberFormat="1" applyFont="1" applyFill="1" applyBorder="1"/>
    <xf numFmtId="2" fontId="7" fillId="0" borderId="0" xfId="0" applyNumberFormat="1" applyFont="1" applyFill="1" applyBorder="1"/>
    <xf numFmtId="2" fontId="6" fillId="0" borderId="0" xfId="0" applyNumberFormat="1" applyFont="1"/>
    <xf numFmtId="2" fontId="7" fillId="0" borderId="0" xfId="0" applyNumberFormat="1" applyFont="1" applyFill="1" applyBorder="1" applyAlignment="1">
      <alignment horizontal="right" vertical="center"/>
    </xf>
    <xf numFmtId="0" fontId="6" fillId="0" borderId="0" xfId="0" applyFont="1" applyFill="1"/>
    <xf numFmtId="165" fontId="6" fillId="0" borderId="0" xfId="0" applyNumberFormat="1" applyFont="1" applyFill="1"/>
    <xf numFmtId="2" fontId="6" fillId="0" borderId="0" xfId="0" applyNumberFormat="1" applyFont="1" applyFill="1"/>
    <xf numFmtId="1" fontId="3" fillId="0" borderId="0" xfId="0" applyNumberFormat="1" applyFont="1" applyAlignment="1">
      <alignment horizontal="left"/>
    </xf>
    <xf numFmtId="165" fontId="0" fillId="0" borderId="0" xfId="0" applyNumberFormat="1"/>
    <xf numFmtId="2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119"/>
  <sheetViews>
    <sheetView workbookViewId="0">
      <selection activeCell="G3" sqref="G3"/>
    </sheetView>
  </sheetViews>
  <sheetFormatPr defaultRowHeight="11.25"/>
  <cols>
    <col min="1" max="1" width="34.28515625" style="14" bestFit="1" customWidth="1"/>
    <col min="2" max="2" width="14.7109375" style="14" bestFit="1" customWidth="1"/>
    <col min="3" max="3" width="11.140625" style="14" bestFit="1" customWidth="1"/>
    <col min="4" max="4" width="10.7109375" style="14" bestFit="1" customWidth="1"/>
    <col min="5" max="5" width="2.85546875" style="14" customWidth="1"/>
    <col min="6" max="6" width="33.5703125" style="14" bestFit="1" customWidth="1"/>
    <col min="7" max="7" width="14.7109375" style="14" customWidth="1"/>
    <col min="8" max="8" width="10.85546875" style="14" bestFit="1" customWidth="1"/>
    <col min="9" max="9" width="11.7109375" style="14" bestFit="1" customWidth="1"/>
    <col min="10" max="10" width="2.85546875" style="14" customWidth="1"/>
    <col min="11" max="11" width="9.85546875" style="14" bestFit="1" customWidth="1"/>
    <col min="12" max="12" width="8.85546875" style="14" bestFit="1" customWidth="1"/>
    <col min="13" max="13" width="11" style="14" bestFit="1" customWidth="1"/>
    <col min="14" max="16" width="9.140625" style="14"/>
    <col min="17" max="17" width="11" style="14" bestFit="1" customWidth="1"/>
    <col min="18" max="16384" width="9.140625" style="14"/>
  </cols>
  <sheetData>
    <row r="1" spans="1:15">
      <c r="A1" s="1" t="s">
        <v>0</v>
      </c>
      <c r="B1" s="1" t="s">
        <v>20</v>
      </c>
      <c r="E1" s="15"/>
      <c r="J1" s="15"/>
    </row>
    <row r="2" spans="1:15">
      <c r="A2" s="2" t="s">
        <v>1</v>
      </c>
      <c r="B2" s="33">
        <v>42036</v>
      </c>
      <c r="C2" s="33"/>
      <c r="E2" s="15"/>
      <c r="J2" s="15"/>
    </row>
    <row r="3" spans="1:15">
      <c r="A3" s="2" t="s">
        <v>2</v>
      </c>
      <c r="B3" s="34">
        <v>4000081170</v>
      </c>
      <c r="C3" s="34"/>
      <c r="E3" s="15"/>
      <c r="J3" s="15"/>
    </row>
    <row r="4" spans="1:15">
      <c r="A4" s="2" t="s">
        <v>3</v>
      </c>
      <c r="B4" s="35">
        <v>42005</v>
      </c>
      <c r="C4" s="35"/>
      <c r="E4" s="15"/>
      <c r="J4" s="15"/>
    </row>
    <row r="5" spans="1:15">
      <c r="A5" s="2" t="s">
        <v>4</v>
      </c>
      <c r="B5" s="2" t="s">
        <v>5</v>
      </c>
      <c r="C5" s="2"/>
      <c r="E5" s="15"/>
      <c r="J5" s="15"/>
    </row>
    <row r="6" spans="1:15">
      <c r="A6" s="3"/>
      <c r="B6" s="4"/>
      <c r="E6" s="15"/>
      <c r="J6" s="15"/>
    </row>
    <row r="7" spans="1:15">
      <c r="A7" s="5" t="s">
        <v>6</v>
      </c>
      <c r="B7" s="6"/>
      <c r="E7" s="15"/>
      <c r="F7" s="7" t="str">
        <f>B1</f>
        <v>iBasis</v>
      </c>
      <c r="J7" s="15"/>
    </row>
    <row r="8" spans="1:15" ht="22.5">
      <c r="A8" s="8" t="s">
        <v>7</v>
      </c>
      <c r="B8" s="8" t="s">
        <v>8</v>
      </c>
      <c r="C8" s="8" t="s">
        <v>9</v>
      </c>
      <c r="D8" s="8" t="s">
        <v>10</v>
      </c>
      <c r="E8" s="9"/>
      <c r="F8" s="10" t="s">
        <v>7</v>
      </c>
      <c r="G8" s="11" t="s">
        <v>11</v>
      </c>
      <c r="H8" s="11" t="s">
        <v>12</v>
      </c>
      <c r="I8" s="12" t="s">
        <v>13</v>
      </c>
      <c r="J8" s="9"/>
      <c r="K8" s="10" t="s">
        <v>14</v>
      </c>
      <c r="L8" s="10" t="s">
        <v>15</v>
      </c>
      <c r="M8" s="10" t="s">
        <v>16</v>
      </c>
      <c r="N8" s="13" t="s">
        <v>17</v>
      </c>
      <c r="O8" s="13" t="s">
        <v>18</v>
      </c>
    </row>
    <row r="9" spans="1:15">
      <c r="A9" s="8"/>
      <c r="B9" s="8"/>
      <c r="C9" s="8"/>
      <c r="D9" s="8"/>
      <c r="E9" s="9"/>
      <c r="F9" s="10"/>
      <c r="G9" s="11"/>
      <c r="H9" s="11"/>
      <c r="I9" s="12"/>
      <c r="J9" s="9"/>
      <c r="K9" s="10"/>
      <c r="L9" s="10"/>
      <c r="M9" s="10"/>
      <c r="N9" s="13"/>
      <c r="O9" s="13"/>
    </row>
    <row r="10" spans="1:15" ht="12.75" customHeight="1">
      <c r="A10" s="37" t="s">
        <v>21</v>
      </c>
      <c r="B10" s="38">
        <v>0.16850000000000001</v>
      </c>
      <c r="C10" s="44">
        <v>4.28</v>
      </c>
      <c r="D10" s="44">
        <v>0.72</v>
      </c>
      <c r="E10" s="9"/>
      <c r="F10" s="36" t="s">
        <v>21</v>
      </c>
      <c r="G10" s="39">
        <v>0.16850000000000001</v>
      </c>
      <c r="H10" s="42">
        <v>4.4000000000000004</v>
      </c>
      <c r="I10" s="42">
        <v>0.74129999999999996</v>
      </c>
      <c r="J10" s="9"/>
      <c r="K10" s="17">
        <f>+C10-H10</f>
        <v>-0.12000000000000011</v>
      </c>
      <c r="L10" s="18">
        <f>IFERROR(K10/C10,0)</f>
        <v>-2.8037383177570117E-2</v>
      </c>
      <c r="M10" s="17">
        <f>+D10-I10</f>
        <v>-2.1299999999999986E-2</v>
      </c>
      <c r="N10" s="18">
        <f>IFERROR(M10/D10,0)</f>
        <v>-2.9583333333333316E-2</v>
      </c>
      <c r="O10" s="19">
        <f>IFERROR(I10/$I$93,0)</f>
        <v>2.7688611625108222E-4</v>
      </c>
    </row>
    <row r="11" spans="1:15" ht="12.75" customHeight="1">
      <c r="A11" s="37"/>
      <c r="B11" s="38"/>
      <c r="C11" s="44"/>
      <c r="D11" s="44"/>
      <c r="E11" s="9"/>
      <c r="J11" s="9"/>
      <c r="K11" s="17"/>
      <c r="L11" s="18"/>
      <c r="M11" s="17"/>
      <c r="N11" s="18"/>
      <c r="O11" s="19"/>
    </row>
    <row r="12" spans="1:15" ht="12.75" customHeight="1">
      <c r="A12" s="37" t="s">
        <v>24</v>
      </c>
      <c r="B12" s="38">
        <v>0.18</v>
      </c>
      <c r="C12" s="44">
        <v>1.77</v>
      </c>
      <c r="D12" s="44">
        <v>0.32</v>
      </c>
      <c r="E12" s="9"/>
      <c r="F12" s="14" t="s">
        <v>24</v>
      </c>
      <c r="G12" s="14">
        <v>0.18</v>
      </c>
      <c r="H12" s="14">
        <v>3.18</v>
      </c>
      <c r="I12" s="14">
        <v>0.57299999999999995</v>
      </c>
      <c r="J12" s="9"/>
      <c r="K12" s="17">
        <f t="shared" ref="K12:K74" si="0">+C12-H12</f>
        <v>-1.4100000000000001</v>
      </c>
      <c r="L12" s="18">
        <f t="shared" ref="L12:L74" si="1">IFERROR(K12/C12,0)</f>
        <v>-0.79661016949152552</v>
      </c>
      <c r="M12" s="17">
        <f t="shared" ref="M12:M74" si="2">+D12-I12</f>
        <v>-0.25299999999999995</v>
      </c>
      <c r="N12" s="18">
        <f t="shared" ref="N12:N74" si="3">IFERROR(M12/D12,0)</f>
        <v>-0.7906249999999998</v>
      </c>
      <c r="O12" s="19">
        <f t="shared" ref="O12:O74" si="4">IFERROR(I12/$I$93,0)</f>
        <v>2.1402366735716997E-4</v>
      </c>
    </row>
    <row r="13" spans="1:15" ht="12.75" customHeight="1">
      <c r="A13" s="37" t="s">
        <v>22</v>
      </c>
      <c r="B13" s="38">
        <v>0.182</v>
      </c>
      <c r="C13" s="44">
        <v>7.78</v>
      </c>
      <c r="D13" s="44">
        <v>1.42</v>
      </c>
      <c r="E13" s="9"/>
      <c r="F13" s="36" t="s">
        <v>22</v>
      </c>
      <c r="G13" s="39">
        <v>0.182</v>
      </c>
      <c r="H13" s="42">
        <v>7.8</v>
      </c>
      <c r="I13" s="42">
        <v>1.42</v>
      </c>
      <c r="J13" s="9"/>
      <c r="K13" s="17">
        <f t="shared" si="0"/>
        <v>-1.9999999999999574E-2</v>
      </c>
      <c r="L13" s="18">
        <f t="shared" si="1"/>
        <v>-2.5706940874035441E-3</v>
      </c>
      <c r="M13" s="17">
        <f t="shared" si="2"/>
        <v>0</v>
      </c>
      <c r="N13" s="18">
        <f t="shared" si="3"/>
        <v>0</v>
      </c>
      <c r="O13" s="19">
        <f t="shared" si="4"/>
        <v>5.3039024022195707E-4</v>
      </c>
    </row>
    <row r="14" spans="1:15" ht="12.75" customHeight="1">
      <c r="A14" s="37" t="s">
        <v>24</v>
      </c>
      <c r="B14" s="38">
        <v>0.1835</v>
      </c>
      <c r="C14" s="44">
        <v>5.77</v>
      </c>
      <c r="D14" s="44">
        <v>1.06</v>
      </c>
      <c r="E14" s="9"/>
      <c r="F14" s="14" t="s">
        <v>24</v>
      </c>
      <c r="G14" s="14">
        <v>0.1835</v>
      </c>
      <c r="H14" s="14">
        <v>4.42</v>
      </c>
      <c r="I14" s="14">
        <v>0.8105</v>
      </c>
      <c r="J14" s="9"/>
      <c r="K14" s="17">
        <f t="shared" si="0"/>
        <v>1.3499999999999996</v>
      </c>
      <c r="L14" s="18">
        <f t="shared" si="1"/>
        <v>0.23396880415944538</v>
      </c>
      <c r="M14" s="17">
        <f t="shared" si="2"/>
        <v>0.24950000000000006</v>
      </c>
      <c r="N14" s="18">
        <f t="shared" si="3"/>
        <v>0.23537735849056607</v>
      </c>
      <c r="O14" s="19">
        <f t="shared" si="4"/>
        <v>3.0273330260556069E-4</v>
      </c>
    </row>
    <row r="15" spans="1:15" ht="12.75" customHeight="1">
      <c r="A15" s="37"/>
      <c r="B15" s="38"/>
      <c r="C15" s="44"/>
      <c r="D15" s="44"/>
      <c r="E15" s="9"/>
      <c r="F15" s="36"/>
      <c r="G15" s="39"/>
      <c r="H15" s="42"/>
      <c r="I15" s="42"/>
      <c r="J15" s="9"/>
      <c r="K15" s="17"/>
      <c r="L15" s="18"/>
      <c r="M15" s="17"/>
      <c r="N15" s="18"/>
      <c r="O15" s="19"/>
    </row>
    <row r="16" spans="1:15" ht="12.75" customHeight="1">
      <c r="A16" s="37" t="s">
        <v>25</v>
      </c>
      <c r="B16" s="38">
        <v>4.5900000000000003E-2</v>
      </c>
      <c r="C16" s="44">
        <v>16.45</v>
      </c>
      <c r="D16" s="44">
        <v>0.76</v>
      </c>
      <c r="E16" s="9"/>
      <c r="F16" s="36" t="s">
        <v>25</v>
      </c>
      <c r="G16" s="39">
        <v>4.5900000000000003E-2</v>
      </c>
      <c r="H16" s="42">
        <v>16.48</v>
      </c>
      <c r="I16" s="42">
        <v>0.75660000000000005</v>
      </c>
      <c r="J16" s="9"/>
      <c r="K16" s="17">
        <f t="shared" si="0"/>
        <v>-3.0000000000001137E-2</v>
      </c>
      <c r="L16" s="18">
        <f t="shared" si="1"/>
        <v>-1.8237082066869994E-3</v>
      </c>
      <c r="M16" s="17">
        <f t="shared" si="2"/>
        <v>3.3999999999999586E-3</v>
      </c>
      <c r="N16" s="18">
        <f t="shared" si="3"/>
        <v>4.4736842105262617E-3</v>
      </c>
      <c r="O16" s="19">
        <f t="shared" si="4"/>
        <v>2.8260088433234697E-4</v>
      </c>
    </row>
    <row r="17" spans="1:15" ht="12.75" customHeight="1">
      <c r="A17" s="37" t="s">
        <v>26</v>
      </c>
      <c r="B17" s="38">
        <v>9.69E-2</v>
      </c>
      <c r="C17" s="44">
        <v>96.52</v>
      </c>
      <c r="D17" s="44">
        <v>9.3699999999999992</v>
      </c>
      <c r="E17" s="9"/>
      <c r="F17" s="36" t="s">
        <v>26</v>
      </c>
      <c r="G17" s="39">
        <v>9.69E-2</v>
      </c>
      <c r="H17" s="42">
        <v>97.13</v>
      </c>
      <c r="I17" s="42">
        <v>9.4128000000000007</v>
      </c>
      <c r="J17" s="9"/>
      <c r="K17" s="17">
        <f t="shared" si="0"/>
        <v>-0.60999999999999943</v>
      </c>
      <c r="L17" s="18">
        <f t="shared" si="1"/>
        <v>-6.3199336924989582E-3</v>
      </c>
      <c r="M17" s="17">
        <f t="shared" si="2"/>
        <v>-4.2800000000001504E-2</v>
      </c>
      <c r="N17" s="18">
        <f t="shared" si="3"/>
        <v>-4.5677694770545896E-3</v>
      </c>
      <c r="O17" s="19">
        <f t="shared" si="4"/>
        <v>3.5158149670149559E-3</v>
      </c>
    </row>
    <row r="18" spans="1:15" ht="12.75" customHeight="1">
      <c r="A18" s="37"/>
      <c r="B18" s="38"/>
      <c r="C18" s="44"/>
      <c r="D18" s="44"/>
      <c r="E18" s="9"/>
      <c r="F18" s="36"/>
      <c r="G18" s="39"/>
      <c r="H18" s="42"/>
      <c r="I18" s="42"/>
      <c r="J18" s="9"/>
      <c r="K18" s="17"/>
      <c r="L18" s="18"/>
      <c r="M18" s="17"/>
      <c r="N18" s="18"/>
      <c r="O18" s="19"/>
    </row>
    <row r="19" spans="1:15" ht="12.75" customHeight="1">
      <c r="A19" s="37" t="s">
        <v>74</v>
      </c>
      <c r="B19" s="38">
        <v>2.7199999999999998E-2</v>
      </c>
      <c r="C19" s="44">
        <v>275.73</v>
      </c>
      <c r="D19" s="44">
        <v>7.48</v>
      </c>
      <c r="E19" s="9"/>
      <c r="F19" s="36" t="s">
        <v>74</v>
      </c>
      <c r="G19" s="39">
        <v>2.7199999999999998E-2</v>
      </c>
      <c r="H19" s="42">
        <v>278.45</v>
      </c>
      <c r="I19" s="42">
        <v>7.5772000000000004</v>
      </c>
      <c r="J19" s="9"/>
      <c r="K19" s="17">
        <f t="shared" si="0"/>
        <v>-2.7199999999999704</v>
      </c>
      <c r="L19" s="18">
        <f t="shared" si="1"/>
        <v>-9.8647227360097577E-3</v>
      </c>
      <c r="M19" s="17">
        <f t="shared" si="2"/>
        <v>-9.7199999999999953E-2</v>
      </c>
      <c r="N19" s="18">
        <f t="shared" si="3"/>
        <v>-1.2994652406417105E-2</v>
      </c>
      <c r="O19" s="19">
        <f t="shared" si="4"/>
        <v>2.8301922029646573E-3</v>
      </c>
    </row>
    <row r="20" spans="1:15" ht="12.75" customHeight="1">
      <c r="A20" s="37"/>
      <c r="B20" s="38"/>
      <c r="C20" s="44"/>
      <c r="D20" s="44"/>
      <c r="E20" s="9"/>
      <c r="F20" s="36"/>
      <c r="G20" s="39"/>
      <c r="H20" s="42"/>
      <c r="I20" s="42"/>
      <c r="J20" s="9"/>
      <c r="K20" s="17"/>
      <c r="L20" s="18"/>
      <c r="M20" s="17"/>
      <c r="N20" s="18"/>
      <c r="O20" s="19"/>
    </row>
    <row r="21" spans="1:15" ht="12.75" customHeight="1">
      <c r="A21" s="37" t="s">
        <v>27</v>
      </c>
      <c r="B21" s="38">
        <v>5.8500000000000003E-2</v>
      </c>
      <c r="C21" s="44">
        <v>25.11</v>
      </c>
      <c r="D21" s="44">
        <v>1.47</v>
      </c>
      <c r="E21" s="9"/>
      <c r="F21" s="36" t="s">
        <v>27</v>
      </c>
      <c r="G21" s="39">
        <v>5.8500000000000003E-2</v>
      </c>
      <c r="H21" s="42">
        <v>25.25</v>
      </c>
      <c r="I21" s="42">
        <v>1.4773000000000001</v>
      </c>
      <c r="J21" s="9"/>
      <c r="K21" s="17">
        <f t="shared" si="0"/>
        <v>-0.14000000000000057</v>
      </c>
      <c r="L21" s="18">
        <f t="shared" si="1"/>
        <v>-5.5754679410593613E-3</v>
      </c>
      <c r="M21" s="17">
        <f t="shared" si="2"/>
        <v>-7.3000000000000842E-3</v>
      </c>
      <c r="N21" s="18">
        <f t="shared" si="3"/>
        <v>-4.9659863945578806E-3</v>
      </c>
      <c r="O21" s="19">
        <f t="shared" si="4"/>
        <v>5.5179260695767407E-4</v>
      </c>
    </row>
    <row r="22" spans="1:15" ht="12.75" customHeight="1">
      <c r="A22" s="37" t="s">
        <v>29</v>
      </c>
      <c r="B22" s="38">
        <v>0.13719999999999999</v>
      </c>
      <c r="C22" s="44">
        <v>67.040000000000006</v>
      </c>
      <c r="D22" s="44">
        <v>9.18</v>
      </c>
      <c r="E22" s="9"/>
      <c r="F22" s="36" t="s">
        <v>29</v>
      </c>
      <c r="G22" s="39">
        <v>0.13719999999999999</v>
      </c>
      <c r="H22" s="42">
        <v>67.97</v>
      </c>
      <c r="I22" s="42">
        <v>9.3265999999999991</v>
      </c>
      <c r="J22" s="9"/>
      <c r="K22" s="17">
        <f t="shared" si="0"/>
        <v>-0.92999999999999261</v>
      </c>
      <c r="L22" s="18">
        <f t="shared" si="1"/>
        <v>-1.3872315035799412E-2</v>
      </c>
      <c r="M22" s="17">
        <f t="shared" si="2"/>
        <v>-0.1465999999999994</v>
      </c>
      <c r="N22" s="18">
        <f t="shared" si="3"/>
        <v>-1.5969498910675315E-2</v>
      </c>
      <c r="O22" s="19">
        <f t="shared" si="4"/>
        <v>3.4836180383479606E-3</v>
      </c>
    </row>
    <row r="23" spans="1:15" ht="12.75" customHeight="1">
      <c r="A23" s="37" t="s">
        <v>28</v>
      </c>
      <c r="B23" s="38">
        <v>0.1381</v>
      </c>
      <c r="C23" s="44">
        <v>78</v>
      </c>
      <c r="D23" s="44">
        <v>10.83</v>
      </c>
      <c r="E23" s="9"/>
      <c r="F23" s="36" t="s">
        <v>28</v>
      </c>
      <c r="G23" s="39">
        <v>0.1381</v>
      </c>
      <c r="H23" s="42">
        <v>79.099999999999994</v>
      </c>
      <c r="I23" s="42">
        <v>10.9229</v>
      </c>
      <c r="J23" s="9"/>
      <c r="K23" s="17">
        <f t="shared" si="0"/>
        <v>-1.0999999999999943</v>
      </c>
      <c r="L23" s="18">
        <f t="shared" si="1"/>
        <v>-1.410256410256403E-2</v>
      </c>
      <c r="M23" s="17">
        <f t="shared" si="2"/>
        <v>-9.2900000000000205E-2</v>
      </c>
      <c r="N23" s="18">
        <f t="shared" si="3"/>
        <v>-8.5780240073869071E-3</v>
      </c>
      <c r="O23" s="19">
        <f t="shared" si="4"/>
        <v>4.0798588414932497E-3</v>
      </c>
    </row>
    <row r="24" spans="1:15" ht="12.75" customHeight="1">
      <c r="A24" s="37"/>
      <c r="B24" s="38"/>
      <c r="C24" s="44"/>
      <c r="D24" s="44"/>
      <c r="E24" s="9"/>
      <c r="F24" s="36"/>
      <c r="G24" s="39"/>
      <c r="H24" s="42"/>
      <c r="I24" s="42"/>
      <c r="J24" s="9"/>
      <c r="K24" s="17"/>
      <c r="L24" s="18"/>
      <c r="M24" s="17"/>
      <c r="N24" s="18"/>
      <c r="O24" s="19"/>
    </row>
    <row r="25" spans="1:15" ht="12.75" customHeight="1">
      <c r="A25" s="37" t="s">
        <v>30</v>
      </c>
      <c r="B25" s="38">
        <v>2.2499999999999999E-2</v>
      </c>
      <c r="C25" s="44">
        <v>617.17999999999995</v>
      </c>
      <c r="D25" s="44">
        <v>13.91</v>
      </c>
      <c r="E25" s="9"/>
      <c r="F25" s="36" t="s">
        <v>30</v>
      </c>
      <c r="G25" s="39">
        <v>2.2499999999999999E-2</v>
      </c>
      <c r="H25" s="42">
        <v>618.66999999999996</v>
      </c>
      <c r="I25" s="42">
        <v>13.9223</v>
      </c>
      <c r="J25" s="9"/>
      <c r="K25" s="17">
        <f t="shared" si="0"/>
        <v>-1.4900000000000091</v>
      </c>
      <c r="L25" s="18">
        <f t="shared" si="1"/>
        <v>-2.4142065523834362E-3</v>
      </c>
      <c r="M25" s="17">
        <f t="shared" si="2"/>
        <v>-1.2299999999999756E-2</v>
      </c>
      <c r="N25" s="18">
        <f t="shared" si="3"/>
        <v>-8.8425593098488534E-4</v>
      </c>
      <c r="O25" s="19">
        <f t="shared" si="4"/>
        <v>5.2001774939733469E-3</v>
      </c>
    </row>
    <row r="26" spans="1:15" ht="12.75" customHeight="1">
      <c r="A26" s="37" t="s">
        <v>31</v>
      </c>
      <c r="B26" s="38">
        <v>4.2999999999999997E-2</v>
      </c>
      <c r="C26" s="44">
        <v>59.06</v>
      </c>
      <c r="D26" s="44">
        <v>2.54</v>
      </c>
      <c r="E26" s="9"/>
      <c r="F26" s="36" t="s">
        <v>31</v>
      </c>
      <c r="G26" s="39">
        <v>4.2999999999999997E-2</v>
      </c>
      <c r="H26" s="42">
        <v>59.15</v>
      </c>
      <c r="I26" s="42">
        <v>2.5436999999999999</v>
      </c>
      <c r="J26" s="9"/>
      <c r="K26" s="17">
        <f t="shared" si="0"/>
        <v>-8.9999999999996305E-2</v>
      </c>
      <c r="L26" s="18">
        <f t="shared" si="1"/>
        <v>-1.5238740264137539E-3</v>
      </c>
      <c r="M26" s="17">
        <f t="shared" si="2"/>
        <v>-3.6999999999998145E-3</v>
      </c>
      <c r="N26" s="18">
        <f t="shared" si="3"/>
        <v>-1.4566929133857536E-3</v>
      </c>
      <c r="O26" s="19">
        <f t="shared" si="4"/>
        <v>9.501082070792902E-4</v>
      </c>
    </row>
    <row r="27" spans="1:15" ht="12.75" customHeight="1">
      <c r="A27" s="37" t="s">
        <v>32</v>
      </c>
      <c r="B27" s="38">
        <v>5.1999999999999998E-2</v>
      </c>
      <c r="C27" s="44">
        <v>89.39</v>
      </c>
      <c r="D27" s="44">
        <v>4.67</v>
      </c>
      <c r="E27" s="9"/>
      <c r="F27" s="36" t="s">
        <v>32</v>
      </c>
      <c r="G27" s="39">
        <v>5.1999999999999998E-2</v>
      </c>
      <c r="H27" s="42">
        <v>89.65</v>
      </c>
      <c r="I27" s="42">
        <v>4.6619000000000002</v>
      </c>
      <c r="J27" s="9"/>
      <c r="K27" s="17">
        <f t="shared" si="0"/>
        <v>-0.26000000000000512</v>
      </c>
      <c r="L27" s="18">
        <f t="shared" si="1"/>
        <v>-2.9086027519857382E-3</v>
      </c>
      <c r="M27" s="17">
        <f t="shared" si="2"/>
        <v>8.099999999999774E-3</v>
      </c>
      <c r="N27" s="18">
        <f t="shared" si="3"/>
        <v>1.7344753747322856E-3</v>
      </c>
      <c r="O27" s="19">
        <f t="shared" si="4"/>
        <v>1.741286099218832E-3</v>
      </c>
    </row>
    <row r="28" spans="1:15" ht="12.75" customHeight="1">
      <c r="A28" s="37"/>
      <c r="B28" s="38"/>
      <c r="C28" s="44"/>
      <c r="D28" s="44"/>
      <c r="E28" s="9"/>
      <c r="F28" s="36"/>
      <c r="G28" s="39"/>
      <c r="H28" s="42"/>
      <c r="I28" s="42"/>
      <c r="J28" s="9"/>
      <c r="K28" s="17"/>
      <c r="L28" s="18"/>
      <c r="M28" s="17"/>
      <c r="N28" s="18"/>
      <c r="O28" s="19"/>
    </row>
    <row r="29" spans="1:15" ht="12.75" customHeight="1">
      <c r="A29" s="37" t="s">
        <v>80</v>
      </c>
      <c r="B29" s="38">
        <v>6.83E-2</v>
      </c>
      <c r="C29" s="44">
        <v>2.73</v>
      </c>
      <c r="D29" s="44">
        <v>0.19</v>
      </c>
      <c r="E29" s="9"/>
      <c r="F29" s="36" t="s">
        <v>80</v>
      </c>
      <c r="G29" s="39">
        <v>6.83E-2</v>
      </c>
      <c r="H29" s="42">
        <v>2.73</v>
      </c>
      <c r="I29" s="42">
        <v>0.1867</v>
      </c>
      <c r="J29" s="9"/>
      <c r="K29" s="17">
        <f t="shared" si="0"/>
        <v>0</v>
      </c>
      <c r="L29" s="18">
        <f t="shared" si="1"/>
        <v>0</v>
      </c>
      <c r="M29" s="17">
        <f t="shared" si="2"/>
        <v>3.2999999999999974E-3</v>
      </c>
      <c r="N29" s="18">
        <f t="shared" si="3"/>
        <v>1.7368421052631564E-2</v>
      </c>
      <c r="O29" s="19">
        <f t="shared" si="4"/>
        <v>6.9735111161577036E-5</v>
      </c>
    </row>
    <row r="30" spans="1:15" ht="12.75" customHeight="1">
      <c r="A30" s="37"/>
      <c r="B30" s="38"/>
      <c r="C30" s="44"/>
      <c r="D30" s="44"/>
      <c r="E30" s="9"/>
      <c r="H30" s="43"/>
      <c r="I30" s="43"/>
      <c r="J30" s="9"/>
      <c r="K30" s="17"/>
      <c r="L30" s="18"/>
      <c r="M30" s="17"/>
      <c r="N30" s="18"/>
      <c r="O30" s="19"/>
    </row>
    <row r="31" spans="1:15" ht="12.75" customHeight="1">
      <c r="A31" s="37" t="s">
        <v>69</v>
      </c>
      <c r="B31" s="38">
        <v>1.6500000000000001E-2</v>
      </c>
      <c r="C31" s="44">
        <v>6.55</v>
      </c>
      <c r="D31" s="44">
        <v>0.11</v>
      </c>
      <c r="E31" s="9"/>
      <c r="F31" s="36" t="s">
        <v>69</v>
      </c>
      <c r="G31" s="39">
        <v>1.5800000000000002E-2</v>
      </c>
      <c r="H31" s="42">
        <v>6.57</v>
      </c>
      <c r="I31" s="42">
        <v>0.1038</v>
      </c>
      <c r="J31" s="9"/>
      <c r="K31" s="17">
        <f t="shared" si="0"/>
        <v>-2.0000000000000462E-2</v>
      </c>
      <c r="L31" s="18">
        <f t="shared" si="1"/>
        <v>-3.0534351145038875E-3</v>
      </c>
      <c r="M31" s="17">
        <f t="shared" si="2"/>
        <v>6.1999999999999972E-3</v>
      </c>
      <c r="N31" s="18">
        <f t="shared" si="3"/>
        <v>5.6363636363636338E-2</v>
      </c>
      <c r="O31" s="19">
        <f t="shared" si="4"/>
        <v>3.8770779531717703E-5</v>
      </c>
    </row>
    <row r="32" spans="1:15" ht="12.75" customHeight="1">
      <c r="A32" s="37" t="s">
        <v>34</v>
      </c>
      <c r="B32" s="38">
        <v>5.6500000000000002E-2</v>
      </c>
      <c r="C32" s="44">
        <v>8.2899999999999991</v>
      </c>
      <c r="D32" s="44">
        <v>0.46</v>
      </c>
      <c r="E32" s="9"/>
      <c r="F32" s="36" t="s">
        <v>34</v>
      </c>
      <c r="G32" s="39">
        <v>5.6500000000000002E-2</v>
      </c>
      <c r="H32" s="42">
        <v>85.14</v>
      </c>
      <c r="I32" s="42">
        <v>4.8099999999999996</v>
      </c>
      <c r="J32" s="9"/>
      <c r="K32" s="17">
        <f t="shared" si="0"/>
        <v>-76.849999999999994</v>
      </c>
      <c r="L32" s="18">
        <f t="shared" si="1"/>
        <v>-9.2702050663449942</v>
      </c>
      <c r="M32" s="17">
        <f t="shared" si="2"/>
        <v>-4.3499999999999996</v>
      </c>
      <c r="N32" s="18">
        <f t="shared" si="3"/>
        <v>-9.4565217391304337</v>
      </c>
      <c r="O32" s="19">
        <f t="shared" si="4"/>
        <v>1.79660356018846E-3</v>
      </c>
    </row>
    <row r="33" spans="1:15" ht="12.75" customHeight="1">
      <c r="A33" s="37" t="s">
        <v>34</v>
      </c>
      <c r="B33" s="38">
        <v>5.7200000000000001E-2</v>
      </c>
      <c r="C33" s="44">
        <v>133.91</v>
      </c>
      <c r="D33" s="44">
        <v>7.66</v>
      </c>
      <c r="E33" s="9"/>
      <c r="F33" s="36" t="s">
        <v>34</v>
      </c>
      <c r="G33" s="39">
        <v>5.7200000000000001E-2</v>
      </c>
      <c r="H33" s="42">
        <v>57.37</v>
      </c>
      <c r="I33" s="42">
        <v>3.28</v>
      </c>
      <c r="J33" s="9"/>
      <c r="K33" s="17">
        <f t="shared" si="0"/>
        <v>76.539999999999992</v>
      </c>
      <c r="L33" s="18">
        <f t="shared" si="1"/>
        <v>0.5715779254723321</v>
      </c>
      <c r="M33" s="17">
        <f t="shared" si="2"/>
        <v>4.3800000000000008</v>
      </c>
      <c r="N33" s="18">
        <f t="shared" si="3"/>
        <v>0.57180156657963455</v>
      </c>
      <c r="O33" s="19">
        <f t="shared" si="4"/>
        <v>1.2251267520619852E-3</v>
      </c>
    </row>
    <row r="34" spans="1:15" ht="12.75" customHeight="1">
      <c r="A34" s="37"/>
      <c r="B34" s="38"/>
      <c r="C34" s="44"/>
      <c r="D34" s="44"/>
      <c r="E34" s="9"/>
      <c r="F34" s="36"/>
      <c r="G34" s="39"/>
      <c r="H34" s="42"/>
      <c r="I34" s="42"/>
      <c r="J34" s="9"/>
      <c r="K34" s="17"/>
      <c r="L34" s="18"/>
      <c r="M34" s="17"/>
      <c r="N34" s="18"/>
      <c r="O34" s="19"/>
    </row>
    <row r="35" spans="1:15" ht="12.75" customHeight="1">
      <c r="A35" s="37" t="s">
        <v>35</v>
      </c>
      <c r="B35" s="38">
        <v>0.32650000000000001</v>
      </c>
      <c r="C35" s="44">
        <v>5.42</v>
      </c>
      <c r="D35" s="44">
        <v>1.77</v>
      </c>
      <c r="E35" s="9"/>
      <c r="F35" s="36" t="s">
        <v>35</v>
      </c>
      <c r="G35" s="39">
        <v>0.32650000000000001</v>
      </c>
      <c r="H35" s="42">
        <v>5.43</v>
      </c>
      <c r="I35" s="42">
        <v>1.77</v>
      </c>
      <c r="J35" s="9"/>
      <c r="K35" s="17">
        <f t="shared" si="0"/>
        <v>-9.9999999999997868E-3</v>
      </c>
      <c r="L35" s="18">
        <f t="shared" si="1"/>
        <v>-1.8450184501844625E-3</v>
      </c>
      <c r="M35" s="17">
        <f t="shared" si="2"/>
        <v>0</v>
      </c>
      <c r="N35" s="18">
        <f t="shared" si="3"/>
        <v>0</v>
      </c>
      <c r="O35" s="19">
        <f t="shared" si="4"/>
        <v>6.6112022900905918E-4</v>
      </c>
    </row>
    <row r="36" spans="1:15" ht="12.75" customHeight="1">
      <c r="A36" s="37" t="s">
        <v>35</v>
      </c>
      <c r="B36" s="38">
        <v>0.3448</v>
      </c>
      <c r="C36" s="44">
        <v>2.76</v>
      </c>
      <c r="D36" s="44">
        <v>0.95</v>
      </c>
      <c r="E36" s="9"/>
      <c r="F36" s="36" t="s">
        <v>35</v>
      </c>
      <c r="G36" s="39">
        <v>0.3448</v>
      </c>
      <c r="H36" s="42">
        <v>2.8</v>
      </c>
      <c r="I36" s="42">
        <v>0.97</v>
      </c>
      <c r="J36" s="9"/>
      <c r="K36" s="17">
        <f t="shared" si="0"/>
        <v>-4.0000000000000036E-2</v>
      </c>
      <c r="L36" s="18">
        <f t="shared" si="1"/>
        <v>-1.449275362318842E-2</v>
      </c>
      <c r="M36" s="17">
        <f t="shared" si="2"/>
        <v>-2.0000000000000018E-2</v>
      </c>
      <c r="N36" s="18">
        <f t="shared" si="3"/>
        <v>-2.1052631578947389E-2</v>
      </c>
      <c r="O36" s="19">
        <f t="shared" si="4"/>
        <v>3.6230882606711151E-4</v>
      </c>
    </row>
    <row r="37" spans="1:15" ht="12.75" customHeight="1">
      <c r="A37" s="37"/>
      <c r="B37" s="38"/>
      <c r="C37" s="44"/>
      <c r="D37" s="44"/>
      <c r="E37" s="9"/>
      <c r="F37" s="36"/>
      <c r="G37" s="39"/>
      <c r="H37" s="42"/>
      <c r="I37" s="42"/>
      <c r="J37" s="9"/>
      <c r="K37" s="17"/>
      <c r="L37" s="18"/>
      <c r="M37" s="17"/>
      <c r="N37" s="18"/>
      <c r="O37" s="19"/>
    </row>
    <row r="38" spans="1:15" ht="12.75" customHeight="1">
      <c r="A38" s="37" t="s">
        <v>36</v>
      </c>
      <c r="B38" s="38">
        <v>2.9499999999999998E-2</v>
      </c>
      <c r="C38" s="44">
        <v>16.89</v>
      </c>
      <c r="D38" s="44">
        <v>0.49</v>
      </c>
      <c r="E38" s="9"/>
      <c r="F38" s="36" t="s">
        <v>36</v>
      </c>
      <c r="G38" s="39">
        <v>2.9499999999999998E-2</v>
      </c>
      <c r="H38" s="42">
        <v>16.95</v>
      </c>
      <c r="I38" s="42">
        <v>0.50009999999999999</v>
      </c>
      <c r="J38" s="9"/>
      <c r="K38" s="17">
        <f t="shared" si="0"/>
        <v>-5.9999999999998721E-2</v>
      </c>
      <c r="L38" s="18">
        <f t="shared" si="1"/>
        <v>-3.5523978685612031E-3</v>
      </c>
      <c r="M38" s="17">
        <f t="shared" si="2"/>
        <v>-1.0099999999999998E-2</v>
      </c>
      <c r="N38" s="18">
        <f t="shared" si="3"/>
        <v>-2.0612244897959181E-2</v>
      </c>
      <c r="O38" s="19">
        <f t="shared" si="4"/>
        <v>1.8679447826408502E-4</v>
      </c>
    </row>
    <row r="39" spans="1:15" ht="12.75" customHeight="1">
      <c r="A39" s="37"/>
      <c r="B39" s="38"/>
      <c r="C39" s="44"/>
      <c r="D39" s="44"/>
      <c r="E39" s="9"/>
      <c r="H39" s="43"/>
      <c r="I39" s="43"/>
      <c r="J39" s="9"/>
      <c r="K39" s="17"/>
      <c r="L39" s="18"/>
      <c r="M39" s="17"/>
      <c r="N39" s="18"/>
      <c r="O39" s="19"/>
    </row>
    <row r="40" spans="1:15" ht="12.75" customHeight="1">
      <c r="A40" s="37" t="s">
        <v>38</v>
      </c>
      <c r="B40" s="38">
        <v>0.1885</v>
      </c>
      <c r="C40" s="44">
        <v>30.69</v>
      </c>
      <c r="D40" s="44">
        <v>5.78</v>
      </c>
      <c r="E40" s="9"/>
      <c r="F40" s="14" t="s">
        <v>38</v>
      </c>
      <c r="G40" s="14">
        <v>0.1885</v>
      </c>
      <c r="H40" s="43">
        <v>30.9</v>
      </c>
      <c r="I40" s="43">
        <v>5.8249000000000004</v>
      </c>
      <c r="J40" s="9"/>
      <c r="K40" s="17">
        <f t="shared" si="0"/>
        <v>-0.2099999999999973</v>
      </c>
      <c r="L40" s="18">
        <f t="shared" si="1"/>
        <v>-6.8426197458454638E-3</v>
      </c>
      <c r="M40" s="17">
        <f t="shared" si="2"/>
        <v>-4.4900000000000162E-2</v>
      </c>
      <c r="N40" s="18">
        <f t="shared" si="3"/>
        <v>-7.7681660899654257E-3</v>
      </c>
      <c r="O40" s="19">
        <f t="shared" si="4"/>
        <v>2.1756831762456885E-3</v>
      </c>
    </row>
    <row r="41" spans="1:15" ht="12.75" customHeight="1">
      <c r="A41" s="37" t="s">
        <v>37</v>
      </c>
      <c r="B41" s="38">
        <v>0.19220000000000001</v>
      </c>
      <c r="C41" s="44">
        <v>32.46</v>
      </c>
      <c r="D41" s="44">
        <v>6.23</v>
      </c>
      <c r="E41" s="9"/>
      <c r="F41" s="14" t="s">
        <v>37</v>
      </c>
      <c r="G41" s="14">
        <v>0.19220000000000001</v>
      </c>
      <c r="H41" s="14">
        <v>32.6</v>
      </c>
      <c r="I41" s="14">
        <v>6.2656999999999998</v>
      </c>
      <c r="J41" s="9"/>
      <c r="K41" s="17">
        <f t="shared" si="0"/>
        <v>-0.14000000000000057</v>
      </c>
      <c r="L41" s="18">
        <f t="shared" si="1"/>
        <v>-4.3130006161429622E-3</v>
      </c>
      <c r="M41" s="17">
        <f t="shared" si="2"/>
        <v>-3.5699999999999399E-2</v>
      </c>
      <c r="N41" s="18">
        <f t="shared" si="3"/>
        <v>-5.7303370786515881E-3</v>
      </c>
      <c r="O41" s="19">
        <f t="shared" si="4"/>
        <v>2.3403282592667015E-3</v>
      </c>
    </row>
    <row r="42" spans="1:15" ht="12.75" customHeight="1">
      <c r="A42" s="37"/>
      <c r="B42" s="38"/>
      <c r="C42" s="44"/>
      <c r="D42" s="44"/>
      <c r="E42" s="9"/>
      <c r="G42" s="16"/>
      <c r="H42" s="43"/>
      <c r="I42" s="43"/>
      <c r="J42" s="9"/>
      <c r="K42" s="17"/>
      <c r="L42" s="18"/>
      <c r="M42" s="17"/>
      <c r="N42" s="18"/>
      <c r="O42" s="19"/>
    </row>
    <row r="43" spans="1:15" ht="12.75" customHeight="1">
      <c r="A43" s="37" t="s">
        <v>40</v>
      </c>
      <c r="B43" s="38">
        <v>2.6499999999999999E-2</v>
      </c>
      <c r="C43" s="44">
        <v>0.68</v>
      </c>
      <c r="D43" s="44">
        <v>0.02</v>
      </c>
      <c r="E43" s="9"/>
      <c r="F43" s="14" t="s">
        <v>40</v>
      </c>
      <c r="G43" s="14">
        <v>2.6499999999999999E-2</v>
      </c>
      <c r="H43" s="14">
        <v>0.7</v>
      </c>
      <c r="I43" s="14">
        <v>1.8499999999999999E-2</v>
      </c>
      <c r="J43" s="9"/>
      <c r="K43" s="17">
        <f t="shared" si="0"/>
        <v>-1.9999999999999907E-2</v>
      </c>
      <c r="L43" s="18">
        <f t="shared" si="1"/>
        <v>-2.9411764705882214E-2</v>
      </c>
      <c r="M43" s="17">
        <f t="shared" si="2"/>
        <v>1.5000000000000013E-3</v>
      </c>
      <c r="N43" s="18">
        <f t="shared" si="3"/>
        <v>7.5000000000000067E-2</v>
      </c>
      <c r="O43" s="19">
        <f t="shared" si="4"/>
        <v>6.9100136930325383E-6</v>
      </c>
    </row>
    <row r="44" spans="1:15" ht="12.75" customHeight="1">
      <c r="A44" s="37"/>
      <c r="B44" s="38"/>
      <c r="C44" s="44"/>
      <c r="D44" s="44"/>
      <c r="E44" s="9"/>
      <c r="H44" s="43"/>
      <c r="I44" s="43"/>
      <c r="J44" s="9"/>
      <c r="K44" s="17"/>
      <c r="L44" s="18"/>
      <c r="M44" s="17"/>
      <c r="N44" s="18"/>
      <c r="O44" s="19"/>
    </row>
    <row r="45" spans="1:15" ht="12.75" customHeight="1">
      <c r="A45" s="37" t="s">
        <v>41</v>
      </c>
      <c r="B45" s="38">
        <v>0.29949999999999999</v>
      </c>
      <c r="C45" s="44">
        <v>44.52</v>
      </c>
      <c r="D45" s="44">
        <v>13.31</v>
      </c>
      <c r="E45" s="9"/>
      <c r="F45" s="14" t="s">
        <v>41</v>
      </c>
      <c r="G45" s="14">
        <v>0.29949999999999999</v>
      </c>
      <c r="H45" s="43">
        <v>44.8</v>
      </c>
      <c r="I45" s="43">
        <v>13.42</v>
      </c>
      <c r="J45" s="9"/>
      <c r="K45" s="17">
        <f t="shared" si="0"/>
        <v>-0.27999999999999403</v>
      </c>
      <c r="L45" s="18">
        <f t="shared" si="1"/>
        <v>-6.2893081761004948E-3</v>
      </c>
      <c r="M45" s="17">
        <f t="shared" si="2"/>
        <v>-0.10999999999999943</v>
      </c>
      <c r="N45" s="18">
        <f t="shared" si="3"/>
        <v>-8.2644628099173122E-3</v>
      </c>
      <c r="O45" s="19">
        <f t="shared" si="4"/>
        <v>5.0125612843511715E-3</v>
      </c>
    </row>
    <row r="46" spans="1:15" ht="12.75" customHeight="1">
      <c r="A46" s="37" t="s">
        <v>41</v>
      </c>
      <c r="B46" s="38">
        <v>0.30149999999999999</v>
      </c>
      <c r="C46" s="44">
        <v>4.1500000000000004</v>
      </c>
      <c r="D46" s="44">
        <v>1.25</v>
      </c>
      <c r="E46" s="9"/>
      <c r="F46" s="36" t="s">
        <v>41</v>
      </c>
      <c r="G46" s="39">
        <v>0.30149999999999999</v>
      </c>
      <c r="H46" s="42">
        <v>4.1900000000000004</v>
      </c>
      <c r="I46" s="42">
        <v>1.26</v>
      </c>
      <c r="J46" s="9"/>
      <c r="K46" s="17">
        <f t="shared" si="0"/>
        <v>-4.0000000000000036E-2</v>
      </c>
      <c r="L46" s="18">
        <f t="shared" si="1"/>
        <v>-9.6385542168674777E-3</v>
      </c>
      <c r="M46" s="17">
        <f t="shared" si="2"/>
        <v>-1.0000000000000009E-2</v>
      </c>
      <c r="N46" s="18">
        <f t="shared" si="3"/>
        <v>-8.0000000000000071E-3</v>
      </c>
      <c r="O46" s="19">
        <f t="shared" si="4"/>
        <v>4.7062795963356753E-4</v>
      </c>
    </row>
    <row r="47" spans="1:15" ht="12.75" customHeight="1">
      <c r="A47" s="37" t="s">
        <v>81</v>
      </c>
      <c r="B47" s="38">
        <v>0.32500000000000001</v>
      </c>
      <c r="C47" s="44">
        <v>2.58</v>
      </c>
      <c r="D47" s="44">
        <v>0.84</v>
      </c>
      <c r="E47" s="9"/>
      <c r="F47" s="36" t="s">
        <v>81</v>
      </c>
      <c r="G47" s="39">
        <v>0.32500000000000001</v>
      </c>
      <c r="H47" s="42">
        <v>2.67</v>
      </c>
      <c r="I47" s="42">
        <v>0.87</v>
      </c>
      <c r="J47" s="9"/>
      <c r="K47" s="17">
        <f t="shared" si="0"/>
        <v>-8.9999999999999858E-2</v>
      </c>
      <c r="L47" s="18">
        <f t="shared" si="1"/>
        <v>-3.4883720930232502E-2</v>
      </c>
      <c r="M47" s="17">
        <f t="shared" si="2"/>
        <v>-3.0000000000000027E-2</v>
      </c>
      <c r="N47" s="18">
        <f t="shared" si="3"/>
        <v>-3.5714285714285747E-2</v>
      </c>
      <c r="O47" s="19">
        <f t="shared" si="4"/>
        <v>3.2495740069936807E-4</v>
      </c>
    </row>
    <row r="48" spans="1:15" ht="12.75" customHeight="1">
      <c r="A48" s="37" t="s">
        <v>44</v>
      </c>
      <c r="B48" s="38">
        <v>0.33750000000000002</v>
      </c>
      <c r="C48" s="44">
        <v>1682.83</v>
      </c>
      <c r="D48" s="44">
        <v>567.98</v>
      </c>
      <c r="E48" s="9"/>
      <c r="F48" s="36" t="s">
        <v>44</v>
      </c>
      <c r="G48" s="39">
        <v>0.33750000000000002</v>
      </c>
      <c r="H48" s="42">
        <v>1691.58</v>
      </c>
      <c r="I48" s="42">
        <v>570.91999999999996</v>
      </c>
      <c r="J48" s="9"/>
      <c r="K48" s="17">
        <f t="shared" si="0"/>
        <v>-8.75</v>
      </c>
      <c r="L48" s="18">
        <f t="shared" si="1"/>
        <v>-5.1995745262444814E-3</v>
      </c>
      <c r="M48" s="17">
        <f t="shared" si="2"/>
        <v>-2.9399999999999409</v>
      </c>
      <c r="N48" s="18">
        <f t="shared" si="3"/>
        <v>-5.1762385999505984E-3</v>
      </c>
      <c r="O48" s="19">
        <f t="shared" si="4"/>
        <v>0.21324675770952092</v>
      </c>
    </row>
    <row r="49" spans="1:15" ht="12.75" customHeight="1">
      <c r="A49" s="37" t="s">
        <v>42</v>
      </c>
      <c r="B49" s="38">
        <v>0.35</v>
      </c>
      <c r="C49" s="44">
        <v>80.47</v>
      </c>
      <c r="D49" s="44">
        <v>28.19</v>
      </c>
      <c r="E49" s="9"/>
      <c r="F49" s="36" t="s">
        <v>42</v>
      </c>
      <c r="G49" s="39">
        <v>0.35</v>
      </c>
      <c r="H49" s="42">
        <v>82.72</v>
      </c>
      <c r="I49" s="42">
        <v>28.95</v>
      </c>
      <c r="J49" s="9"/>
      <c r="K49" s="17">
        <f t="shared" si="0"/>
        <v>-2.25</v>
      </c>
      <c r="L49" s="18">
        <f t="shared" si="1"/>
        <v>-2.7960730707095812E-2</v>
      </c>
      <c r="M49" s="17">
        <f t="shared" si="2"/>
        <v>-0.75999999999999801</v>
      </c>
      <c r="N49" s="18">
        <f t="shared" si="3"/>
        <v>-2.6959914863426675E-2</v>
      </c>
      <c r="O49" s="19">
        <f t="shared" si="4"/>
        <v>1.0813237643961729E-2</v>
      </c>
    </row>
    <row r="50" spans="1:15" ht="12.75" customHeight="1">
      <c r="A50" s="37" t="s">
        <v>43</v>
      </c>
      <c r="B50" s="38">
        <v>0.35399999999999998</v>
      </c>
      <c r="C50" s="44">
        <v>471.96</v>
      </c>
      <c r="D50" s="44">
        <v>167.07</v>
      </c>
      <c r="E50" s="9"/>
      <c r="F50" s="36" t="s">
        <v>43</v>
      </c>
      <c r="G50" s="39">
        <v>0.35399999999999998</v>
      </c>
      <c r="H50" s="42">
        <v>474.45</v>
      </c>
      <c r="I50" s="42">
        <v>167.96</v>
      </c>
      <c r="J50" s="9"/>
      <c r="K50" s="17">
        <f t="shared" si="0"/>
        <v>-2.4900000000000091</v>
      </c>
      <c r="L50" s="18">
        <f t="shared" si="1"/>
        <v>-5.2758708365115885E-3</v>
      </c>
      <c r="M50" s="17">
        <f t="shared" si="2"/>
        <v>-0.89000000000001478</v>
      </c>
      <c r="N50" s="18">
        <f t="shared" si="3"/>
        <v>-5.327108397677709E-3</v>
      </c>
      <c r="O50" s="19">
        <f t="shared" si="4"/>
        <v>6.2735454047661912E-2</v>
      </c>
    </row>
    <row r="51" spans="1:15" ht="12.75" customHeight="1">
      <c r="A51" s="37"/>
      <c r="B51" s="38"/>
      <c r="C51" s="44"/>
      <c r="D51" s="44"/>
      <c r="E51" s="9"/>
      <c r="J51" s="9"/>
      <c r="K51" s="17"/>
      <c r="L51" s="18"/>
      <c r="M51" s="17"/>
      <c r="N51" s="18"/>
      <c r="O51" s="19"/>
    </row>
    <row r="52" spans="1:15" ht="12.75" customHeight="1">
      <c r="A52" s="37" t="s">
        <v>46</v>
      </c>
      <c r="B52" s="38">
        <v>0.16600000000000001</v>
      </c>
      <c r="C52" s="44">
        <v>133.44</v>
      </c>
      <c r="D52" s="44">
        <v>22.14</v>
      </c>
      <c r="E52" s="9"/>
      <c r="F52" s="36" t="s">
        <v>46</v>
      </c>
      <c r="G52" s="39">
        <v>0.16600000000000001</v>
      </c>
      <c r="H52" s="42">
        <v>134.25</v>
      </c>
      <c r="I52" s="42">
        <v>22.29</v>
      </c>
      <c r="J52" s="9"/>
      <c r="K52" s="17">
        <f t="shared" si="0"/>
        <v>-0.81000000000000227</v>
      </c>
      <c r="L52" s="18">
        <f t="shared" si="1"/>
        <v>-6.0701438848921032E-3</v>
      </c>
      <c r="M52" s="17">
        <f t="shared" si="2"/>
        <v>-0.14999999999999858</v>
      </c>
      <c r="N52" s="18">
        <f t="shared" si="3"/>
        <v>-6.7750677506774422E-3</v>
      </c>
      <c r="O52" s="19">
        <f t="shared" si="4"/>
        <v>8.3256327144700156E-3</v>
      </c>
    </row>
    <row r="53" spans="1:15" ht="12.75" customHeight="1">
      <c r="A53" s="37" t="s">
        <v>45</v>
      </c>
      <c r="B53" s="38">
        <v>0.17249999999999999</v>
      </c>
      <c r="C53" s="44">
        <v>567.11</v>
      </c>
      <c r="D53" s="44">
        <v>97.82</v>
      </c>
      <c r="E53" s="9"/>
      <c r="F53" s="36" t="s">
        <v>45</v>
      </c>
      <c r="G53" s="39">
        <v>0.17249999999999999</v>
      </c>
      <c r="H53" s="42">
        <v>573.73</v>
      </c>
      <c r="I53" s="42">
        <v>98.98</v>
      </c>
      <c r="J53" s="9"/>
      <c r="K53" s="17">
        <f t="shared" si="0"/>
        <v>-6.6200000000000045</v>
      </c>
      <c r="L53" s="18">
        <f t="shared" si="1"/>
        <v>-1.1673220362892568E-2</v>
      </c>
      <c r="M53" s="17">
        <f t="shared" si="2"/>
        <v>-1.1600000000000108</v>
      </c>
      <c r="N53" s="18">
        <f t="shared" si="3"/>
        <v>-1.1858515640973327E-2</v>
      </c>
      <c r="O53" s="19">
        <f t="shared" si="4"/>
        <v>3.6970440828992472E-2</v>
      </c>
    </row>
    <row r="54" spans="1:15" ht="12.75" customHeight="1">
      <c r="A54" s="37"/>
      <c r="B54" s="38"/>
      <c r="C54" s="44"/>
      <c r="D54" s="44"/>
      <c r="E54" s="9"/>
      <c r="J54" s="9"/>
      <c r="K54" s="17"/>
      <c r="L54" s="18"/>
      <c r="M54" s="17"/>
      <c r="N54" s="18"/>
      <c r="O54" s="19"/>
    </row>
    <row r="55" spans="1:15" ht="12.75" customHeight="1">
      <c r="A55" s="14" t="s">
        <v>47</v>
      </c>
      <c r="B55" s="16">
        <v>6.3E-2</v>
      </c>
      <c r="C55" s="43">
        <v>56.57</v>
      </c>
      <c r="D55" s="43">
        <v>3.57</v>
      </c>
      <c r="E55" s="9"/>
      <c r="F55" s="14" t="s">
        <v>47</v>
      </c>
      <c r="G55" s="14">
        <v>6.3E-2</v>
      </c>
      <c r="H55" s="14">
        <v>56.8</v>
      </c>
      <c r="I55" s="14">
        <v>3.5792000000000002</v>
      </c>
      <c r="J55" s="9"/>
      <c r="K55" s="17">
        <f t="shared" si="0"/>
        <v>-0.22999999999999687</v>
      </c>
      <c r="L55" s="18">
        <f t="shared" si="1"/>
        <v>-4.065759236344297E-3</v>
      </c>
      <c r="M55" s="17">
        <f t="shared" si="2"/>
        <v>-9.200000000000319E-3</v>
      </c>
      <c r="N55" s="18">
        <f t="shared" si="3"/>
        <v>-2.5770308123250194E-3</v>
      </c>
      <c r="O55" s="19">
        <f t="shared" si="4"/>
        <v>1.3368822167622737E-3</v>
      </c>
    </row>
    <row r="56" spans="1:15" ht="12.75" customHeight="1">
      <c r="A56" s="37"/>
      <c r="B56" s="38"/>
      <c r="C56" s="44"/>
      <c r="D56" s="44"/>
      <c r="E56" s="9"/>
      <c r="F56" s="36"/>
      <c r="G56" s="39"/>
      <c r="H56" s="42"/>
      <c r="I56" s="42"/>
      <c r="J56" s="9"/>
      <c r="K56" s="17"/>
      <c r="L56" s="18"/>
      <c r="M56" s="17"/>
      <c r="N56" s="18"/>
      <c r="O56" s="19"/>
    </row>
    <row r="57" spans="1:15" ht="12.75" customHeight="1">
      <c r="A57" s="37" t="s">
        <v>48</v>
      </c>
      <c r="B57" s="38">
        <v>8.8000000000000005E-3</v>
      </c>
      <c r="C57" s="44">
        <v>0.72</v>
      </c>
      <c r="D57" s="44">
        <v>0.01</v>
      </c>
      <c r="E57" s="9"/>
      <c r="F57" s="14" t="s">
        <v>48</v>
      </c>
      <c r="G57" s="16">
        <v>8.8000000000000005E-3</v>
      </c>
      <c r="H57" s="43">
        <v>12.65</v>
      </c>
      <c r="I57" s="43">
        <v>0.1113</v>
      </c>
      <c r="J57" s="9"/>
      <c r="K57" s="17">
        <f t="shared" si="0"/>
        <v>-11.93</v>
      </c>
      <c r="L57" s="18">
        <f t="shared" si="1"/>
        <v>-16.569444444444446</v>
      </c>
      <c r="M57" s="17">
        <f t="shared" si="2"/>
        <v>-0.1013</v>
      </c>
      <c r="N57" s="18">
        <f t="shared" si="3"/>
        <v>-10.130000000000001</v>
      </c>
      <c r="O57" s="19">
        <f t="shared" si="4"/>
        <v>4.1572136434298464E-5</v>
      </c>
    </row>
    <row r="58" spans="1:15" ht="12.75" customHeight="1">
      <c r="A58" s="14" t="s">
        <v>48</v>
      </c>
      <c r="B58" s="14">
        <v>9.2999999999999992E-3</v>
      </c>
      <c r="C58" s="14">
        <v>25.43</v>
      </c>
      <c r="D58" s="14">
        <v>0.24</v>
      </c>
      <c r="E58" s="9"/>
      <c r="F58" s="36" t="s">
        <v>48</v>
      </c>
      <c r="G58" s="39">
        <v>9.2999999999999992E-3</v>
      </c>
      <c r="H58" s="42">
        <v>13.52</v>
      </c>
      <c r="I58" s="42">
        <v>0.12570000000000001</v>
      </c>
      <c r="J58" s="9"/>
      <c r="K58" s="17">
        <f t="shared" si="0"/>
        <v>11.91</v>
      </c>
      <c r="L58" s="18">
        <f t="shared" si="1"/>
        <v>0.46834447502949272</v>
      </c>
      <c r="M58" s="17">
        <f t="shared" si="2"/>
        <v>0.11429999999999998</v>
      </c>
      <c r="N58" s="18">
        <f t="shared" si="3"/>
        <v>0.47624999999999995</v>
      </c>
      <c r="O58" s="19">
        <f t="shared" si="4"/>
        <v>4.6950741687253521E-5</v>
      </c>
    </row>
    <row r="59" spans="1:15" ht="12.75" customHeight="1">
      <c r="A59" s="37"/>
      <c r="B59" s="38"/>
      <c r="C59" s="44"/>
      <c r="D59" s="44"/>
      <c r="E59" s="9"/>
      <c r="F59" s="36"/>
      <c r="G59" s="39"/>
      <c r="H59" s="42"/>
      <c r="I59" s="42"/>
      <c r="J59" s="9"/>
      <c r="K59" s="17"/>
      <c r="L59" s="18"/>
      <c r="M59" s="17"/>
      <c r="N59" s="18"/>
      <c r="O59" s="19"/>
    </row>
    <row r="60" spans="1:15" ht="12.75" customHeight="1">
      <c r="A60" s="37" t="s">
        <v>49</v>
      </c>
      <c r="B60" s="38">
        <v>0.33100000000000002</v>
      </c>
      <c r="C60" s="44">
        <v>17.350000000000001</v>
      </c>
      <c r="D60" s="44">
        <v>5.74</v>
      </c>
      <c r="E60" s="9"/>
      <c r="F60" s="36" t="s">
        <v>49</v>
      </c>
      <c r="G60" s="39">
        <v>0.33100000000000002</v>
      </c>
      <c r="H60" s="42">
        <v>17.48</v>
      </c>
      <c r="I60" s="42">
        <v>5.79</v>
      </c>
      <c r="J60" s="9"/>
      <c r="K60" s="17">
        <f t="shared" si="0"/>
        <v>-0.12999999999999901</v>
      </c>
      <c r="L60" s="18">
        <f t="shared" si="1"/>
        <v>-7.4927953890489337E-3</v>
      </c>
      <c r="M60" s="17">
        <f t="shared" si="2"/>
        <v>-4.9999999999999822E-2</v>
      </c>
      <c r="N60" s="18">
        <f t="shared" si="3"/>
        <v>-8.7108013937281913E-3</v>
      </c>
      <c r="O60" s="19">
        <f t="shared" si="4"/>
        <v>2.162647528792346E-3</v>
      </c>
    </row>
    <row r="61" spans="1:15" ht="12.75" customHeight="1">
      <c r="A61" s="37"/>
      <c r="B61" s="38"/>
      <c r="C61" s="44"/>
      <c r="D61" s="44"/>
      <c r="E61" s="9"/>
      <c r="G61" s="16"/>
      <c r="J61" s="9"/>
      <c r="K61" s="17"/>
      <c r="L61" s="18"/>
      <c r="M61" s="17"/>
      <c r="N61" s="18"/>
      <c r="O61" s="19"/>
    </row>
    <row r="62" spans="1:15" ht="12.75" customHeight="1">
      <c r="A62" s="37" t="s">
        <v>66</v>
      </c>
      <c r="B62" s="38">
        <v>7.1999999999999995E-2</v>
      </c>
      <c r="C62" s="44">
        <v>1844.94</v>
      </c>
      <c r="D62" s="44">
        <v>132.81</v>
      </c>
      <c r="E62" s="9"/>
      <c r="F62" s="36" t="s">
        <v>66</v>
      </c>
      <c r="G62" s="39">
        <v>7.1999999999999995E-2</v>
      </c>
      <c r="H62" s="42">
        <v>1871.62</v>
      </c>
      <c r="I62" s="42">
        <v>134.76</v>
      </c>
      <c r="J62" s="9"/>
      <c r="K62" s="17">
        <f t="shared" si="0"/>
        <v>-26.679999999999836</v>
      </c>
      <c r="L62" s="18">
        <f t="shared" si="1"/>
        <v>-1.4461174889156199E-2</v>
      </c>
      <c r="M62" s="17">
        <f t="shared" si="2"/>
        <v>-1.9499999999999886</v>
      </c>
      <c r="N62" s="18">
        <f t="shared" si="3"/>
        <v>-1.4682629320081233E-2</v>
      </c>
      <c r="O62" s="19">
        <f t="shared" si="4"/>
        <v>5.0334780825571072E-2</v>
      </c>
    </row>
    <row r="63" spans="1:15" ht="12.75" customHeight="1">
      <c r="A63" s="37"/>
      <c r="B63" s="38"/>
      <c r="C63" s="44"/>
      <c r="D63" s="44"/>
      <c r="E63" s="9"/>
      <c r="F63" s="36"/>
      <c r="G63" s="39"/>
      <c r="H63" s="42"/>
      <c r="I63" s="42"/>
      <c r="J63" s="9"/>
      <c r="K63" s="17"/>
      <c r="L63" s="18"/>
      <c r="M63" s="17"/>
      <c r="N63" s="18"/>
      <c r="O63" s="19"/>
    </row>
    <row r="64" spans="1:15" ht="12.75" customHeight="1">
      <c r="A64" s="37" t="s">
        <v>71</v>
      </c>
      <c r="B64" s="38">
        <v>1.9900000000000001E-2</v>
      </c>
      <c r="C64" s="44">
        <v>2.13</v>
      </c>
      <c r="D64" s="44">
        <v>0.04</v>
      </c>
      <c r="E64" s="9"/>
      <c r="F64" s="14" t="s">
        <v>71</v>
      </c>
      <c r="G64" s="16">
        <v>1.9900000000000001E-2</v>
      </c>
      <c r="H64" s="43">
        <v>2.13</v>
      </c>
      <c r="I64" s="43">
        <v>4.2500000000000003E-2</v>
      </c>
      <c r="J64" s="9"/>
      <c r="K64" s="17">
        <f t="shared" si="0"/>
        <v>0</v>
      </c>
      <c r="L64" s="18">
        <f t="shared" si="1"/>
        <v>0</v>
      </c>
      <c r="M64" s="17">
        <f t="shared" si="2"/>
        <v>-2.5000000000000022E-3</v>
      </c>
      <c r="N64" s="18">
        <f t="shared" si="3"/>
        <v>-6.2500000000000056E-2</v>
      </c>
      <c r="O64" s="19">
        <f t="shared" si="4"/>
        <v>1.5874355781290968E-5</v>
      </c>
    </row>
    <row r="65" spans="1:15" ht="12.75" customHeight="1">
      <c r="A65" s="37" t="s">
        <v>71</v>
      </c>
      <c r="B65" s="38">
        <v>2.01E-2</v>
      </c>
      <c r="C65" s="44">
        <v>1.82</v>
      </c>
      <c r="D65" s="44">
        <v>0.04</v>
      </c>
      <c r="E65" s="9"/>
      <c r="F65" s="14" t="s">
        <v>71</v>
      </c>
      <c r="G65" s="16">
        <v>2.01E-2</v>
      </c>
      <c r="H65" s="14">
        <v>1.85</v>
      </c>
      <c r="I65" s="14">
        <v>3.7100000000000001E-2</v>
      </c>
      <c r="J65" s="9"/>
      <c r="K65" s="17">
        <f t="shared" si="0"/>
        <v>-3.0000000000000027E-2</v>
      </c>
      <c r="L65" s="18">
        <f t="shared" si="1"/>
        <v>-1.6483516483516498E-2</v>
      </c>
      <c r="M65" s="17">
        <f t="shared" si="2"/>
        <v>2.8999999999999998E-3</v>
      </c>
      <c r="N65" s="18">
        <f t="shared" si="3"/>
        <v>7.2499999999999995E-2</v>
      </c>
      <c r="O65" s="19">
        <f t="shared" si="4"/>
        <v>1.3857378811432822E-5</v>
      </c>
    </row>
    <row r="66" spans="1:15" ht="12.75" customHeight="1">
      <c r="A66" s="37"/>
      <c r="B66" s="38"/>
      <c r="C66" s="44"/>
      <c r="D66" s="44"/>
      <c r="E66" s="9"/>
      <c r="G66" s="16"/>
      <c r="J66" s="9"/>
      <c r="K66" s="17"/>
      <c r="L66" s="18"/>
      <c r="M66" s="17"/>
      <c r="N66" s="18"/>
      <c r="O66" s="19"/>
    </row>
    <row r="67" spans="1:15" ht="12.75" customHeight="1">
      <c r="A67" s="37" t="s">
        <v>52</v>
      </c>
      <c r="B67" s="38">
        <v>4.4999999999999997E-3</v>
      </c>
      <c r="C67" s="44">
        <v>64.73</v>
      </c>
      <c r="D67" s="44">
        <v>0.28000000000000003</v>
      </c>
      <c r="E67" s="9"/>
      <c r="F67" s="14" t="s">
        <v>52</v>
      </c>
      <c r="G67" s="16">
        <v>4.4999999999999997E-3</v>
      </c>
      <c r="H67" s="43">
        <v>65.05</v>
      </c>
      <c r="I67" s="43">
        <v>0.2928</v>
      </c>
      <c r="J67" s="9"/>
      <c r="K67" s="17">
        <f t="shared" si="0"/>
        <v>-0.31999999999999318</v>
      </c>
      <c r="L67" s="18">
        <f t="shared" si="1"/>
        <v>-4.9436119264636667E-3</v>
      </c>
      <c r="M67" s="17">
        <f t="shared" si="2"/>
        <v>-1.2799999999999978E-2</v>
      </c>
      <c r="N67" s="18">
        <f t="shared" si="3"/>
        <v>-4.5714285714285631E-2</v>
      </c>
      <c r="O67" s="19">
        <f t="shared" si="4"/>
        <v>1.0936497347675284E-4</v>
      </c>
    </row>
    <row r="68" spans="1:15" ht="12.75" customHeight="1">
      <c r="A68" s="37"/>
      <c r="B68" s="38"/>
      <c r="C68" s="44"/>
      <c r="D68" s="44"/>
      <c r="E68" s="9"/>
      <c r="F68" s="36"/>
      <c r="G68" s="39"/>
      <c r="H68" s="42"/>
      <c r="I68" s="42"/>
      <c r="J68" s="9"/>
      <c r="K68" s="17"/>
      <c r="L68" s="18"/>
      <c r="M68" s="17"/>
      <c r="N68" s="18"/>
      <c r="O68" s="19"/>
    </row>
    <row r="69" spans="1:15" ht="12.75" customHeight="1">
      <c r="A69" s="14" t="s">
        <v>54</v>
      </c>
      <c r="B69" s="14">
        <v>0.155</v>
      </c>
      <c r="C69" s="14">
        <v>289.23</v>
      </c>
      <c r="D69" s="14">
        <v>44.86</v>
      </c>
      <c r="E69" s="9"/>
      <c r="F69" s="36" t="s">
        <v>54</v>
      </c>
      <c r="G69" s="39">
        <v>0.155</v>
      </c>
      <c r="H69" s="42">
        <v>291.38</v>
      </c>
      <c r="I69" s="42">
        <v>45.1678</v>
      </c>
      <c r="J69" s="9"/>
      <c r="K69" s="17">
        <f t="shared" si="0"/>
        <v>-2.1499999999999773</v>
      </c>
      <c r="L69" s="18">
        <f t="shared" si="1"/>
        <v>-7.4335304083254748E-3</v>
      </c>
      <c r="M69" s="17">
        <f t="shared" si="2"/>
        <v>-0.3078000000000003</v>
      </c>
      <c r="N69" s="18">
        <f t="shared" si="3"/>
        <v>-6.861346411056627E-3</v>
      </c>
      <c r="O69" s="19">
        <f t="shared" si="4"/>
        <v>1.6870817107251627E-2</v>
      </c>
    </row>
    <row r="70" spans="1:15" ht="12.75" customHeight="1">
      <c r="A70" s="37" t="s">
        <v>57</v>
      </c>
      <c r="B70" s="38">
        <v>0.17599999999999999</v>
      </c>
      <c r="C70" s="44">
        <v>1066.56</v>
      </c>
      <c r="D70" s="44">
        <v>187.7</v>
      </c>
      <c r="E70" s="9"/>
      <c r="F70" s="36" t="s">
        <v>57</v>
      </c>
      <c r="G70" s="39">
        <v>0.17599999999999999</v>
      </c>
      <c r="H70" s="42">
        <v>1071.02</v>
      </c>
      <c r="I70" s="42">
        <v>188.50020000000001</v>
      </c>
      <c r="J70" s="9"/>
      <c r="K70" s="17">
        <f t="shared" si="0"/>
        <v>-4.4600000000000364</v>
      </c>
      <c r="L70" s="18">
        <f t="shared" si="1"/>
        <v>-4.1816681668167162E-3</v>
      </c>
      <c r="M70" s="17">
        <f t="shared" si="2"/>
        <v>-0.80020000000001801</v>
      </c>
      <c r="N70" s="18">
        <f t="shared" si="3"/>
        <v>-4.2631859350027602E-3</v>
      </c>
      <c r="O70" s="19">
        <f t="shared" si="4"/>
        <v>7.0407511521047142E-2</v>
      </c>
    </row>
    <row r="71" spans="1:15" ht="12.75" customHeight="1">
      <c r="A71" s="14" t="s">
        <v>55</v>
      </c>
      <c r="B71" s="16">
        <v>0.215</v>
      </c>
      <c r="C71" s="14">
        <v>428.56</v>
      </c>
      <c r="D71" s="14">
        <v>92.16</v>
      </c>
      <c r="E71" s="9"/>
      <c r="F71" s="45" t="s">
        <v>55</v>
      </c>
      <c r="G71" s="46">
        <v>0.215</v>
      </c>
      <c r="H71" s="45">
        <v>433.92</v>
      </c>
      <c r="I71" s="45">
        <v>93.295900000000003</v>
      </c>
      <c r="J71" s="9"/>
      <c r="K71" s="17">
        <f t="shared" si="0"/>
        <v>-5.3600000000000136</v>
      </c>
      <c r="L71" s="18">
        <f t="shared" si="1"/>
        <v>-1.2507000186671677E-2</v>
      </c>
      <c r="M71" s="17">
        <f t="shared" si="2"/>
        <v>-1.1359000000000066</v>
      </c>
      <c r="N71" s="18">
        <f t="shared" si="3"/>
        <v>-1.2325303819444517E-2</v>
      </c>
      <c r="O71" s="19">
        <f t="shared" si="4"/>
        <v>3.4847348459664564E-2</v>
      </c>
    </row>
    <row r="72" spans="1:15" ht="12.75" customHeight="1">
      <c r="A72" s="37" t="s">
        <v>56</v>
      </c>
      <c r="B72" s="38">
        <v>0.216</v>
      </c>
      <c r="C72" s="44">
        <v>3148.28</v>
      </c>
      <c r="D72" s="44">
        <v>680.03</v>
      </c>
      <c r="E72" s="9"/>
      <c r="F72" s="36" t="s">
        <v>56</v>
      </c>
      <c r="G72" s="39">
        <v>0.216</v>
      </c>
      <c r="H72" s="42">
        <v>3160.85</v>
      </c>
      <c r="I72" s="42">
        <v>682.74360000000001</v>
      </c>
      <c r="J72" s="9"/>
      <c r="K72" s="17">
        <f t="shared" si="0"/>
        <v>-12.569999999999709</v>
      </c>
      <c r="L72" s="18">
        <f t="shared" si="1"/>
        <v>-3.9926563075710257E-3</v>
      </c>
      <c r="M72" s="17">
        <f t="shared" si="2"/>
        <v>-2.7136000000000422</v>
      </c>
      <c r="N72" s="18">
        <f t="shared" si="3"/>
        <v>-3.9904121876976634E-3</v>
      </c>
      <c r="O72" s="19">
        <f t="shared" si="4"/>
        <v>0.25501446620704488</v>
      </c>
    </row>
    <row r="73" spans="1:15" ht="12.75" customHeight="1">
      <c r="E73" s="9"/>
      <c r="F73" s="36"/>
      <c r="G73" s="39"/>
      <c r="H73" s="42"/>
      <c r="I73" s="42"/>
      <c r="J73" s="9"/>
      <c r="K73" s="17"/>
      <c r="L73" s="18"/>
      <c r="M73" s="17"/>
      <c r="N73" s="18"/>
      <c r="O73" s="19"/>
    </row>
    <row r="74" spans="1:15" ht="12.75" customHeight="1">
      <c r="A74" s="37" t="s">
        <v>67</v>
      </c>
      <c r="B74" s="38">
        <v>0.1399</v>
      </c>
      <c r="C74" s="44">
        <v>7.0000000000000007E-2</v>
      </c>
      <c r="D74" s="44">
        <v>0.01</v>
      </c>
      <c r="E74" s="9"/>
      <c r="F74" s="45" t="s">
        <v>67</v>
      </c>
      <c r="G74" s="46">
        <v>0.1399</v>
      </c>
      <c r="H74" s="47">
        <v>7.0000000000000007E-2</v>
      </c>
      <c r="I74" s="47">
        <v>9.2999999999999992E-3</v>
      </c>
      <c r="J74" s="9"/>
      <c r="K74" s="17">
        <f t="shared" si="0"/>
        <v>0</v>
      </c>
      <c r="L74" s="18">
        <f t="shared" si="1"/>
        <v>0</v>
      </c>
      <c r="M74" s="17">
        <f t="shared" si="2"/>
        <v>7.0000000000000097E-4</v>
      </c>
      <c r="N74" s="18">
        <f t="shared" si="3"/>
        <v>7.000000000000009E-2</v>
      </c>
      <c r="O74" s="19">
        <f t="shared" si="4"/>
        <v>3.473682559200141E-6</v>
      </c>
    </row>
    <row r="75" spans="1:15" ht="12.75" customHeight="1">
      <c r="E75" s="9"/>
      <c r="F75" s="36"/>
      <c r="G75" s="39"/>
      <c r="H75" s="42"/>
      <c r="I75" s="42"/>
      <c r="J75" s="9"/>
      <c r="K75" s="17"/>
      <c r="L75" s="18"/>
      <c r="M75" s="17"/>
      <c r="N75" s="18"/>
      <c r="O75" s="19"/>
    </row>
    <row r="76" spans="1:15" ht="12.75" customHeight="1">
      <c r="A76" s="37" t="s">
        <v>53</v>
      </c>
      <c r="B76" s="38">
        <v>8.6900000000000005E-2</v>
      </c>
      <c r="C76" s="44">
        <v>1.28</v>
      </c>
      <c r="D76" s="44">
        <v>0.11</v>
      </c>
      <c r="E76" s="9"/>
      <c r="F76" s="14" t="s">
        <v>53</v>
      </c>
      <c r="G76" s="16">
        <v>8.6900000000000005E-2</v>
      </c>
      <c r="H76" s="14">
        <v>1.33</v>
      </c>
      <c r="I76" s="14">
        <v>0.1158</v>
      </c>
      <c r="J76" s="9"/>
      <c r="K76" s="17">
        <f t="shared" ref="K76:K88" si="5">+C76-H76</f>
        <v>-5.0000000000000044E-2</v>
      </c>
      <c r="L76" s="18">
        <f t="shared" ref="L76:L88" si="6">IFERROR(K76/C76,0)</f>
        <v>-3.9062500000000035E-2</v>
      </c>
      <c r="M76" s="17">
        <f t="shared" ref="M76:M88" si="7">+D76-I76</f>
        <v>-5.7999999999999996E-3</v>
      </c>
      <c r="N76" s="18">
        <f t="shared" ref="N76:N88" si="8">IFERROR(M76/D76,0)</f>
        <v>-5.2727272727272727E-2</v>
      </c>
      <c r="O76" s="19">
        <f t="shared" ref="O76:O88" si="9">IFERROR(I76/$I$93,0)</f>
        <v>4.3252950575846917E-5</v>
      </c>
    </row>
    <row r="77" spans="1:15" ht="12.75" customHeight="1">
      <c r="E77" s="9"/>
      <c r="F77" s="36"/>
      <c r="G77" s="39"/>
      <c r="H77" s="42"/>
      <c r="I77" s="42"/>
      <c r="J77" s="9"/>
      <c r="K77" s="17"/>
      <c r="L77" s="18"/>
      <c r="M77" s="17"/>
      <c r="N77" s="18"/>
      <c r="O77" s="19"/>
    </row>
    <row r="78" spans="1:15" ht="12.75" customHeight="1">
      <c r="A78" s="37" t="s">
        <v>63</v>
      </c>
      <c r="B78" s="38">
        <v>0.95</v>
      </c>
      <c r="C78" s="44">
        <v>0.55000000000000004</v>
      </c>
      <c r="D78" s="44">
        <v>0.52</v>
      </c>
      <c r="E78" s="9"/>
      <c r="F78" s="14" t="s">
        <v>63</v>
      </c>
      <c r="G78" s="16">
        <v>0.95</v>
      </c>
      <c r="H78" s="14">
        <v>0.56999999999999995</v>
      </c>
      <c r="I78" s="14">
        <v>0.5383</v>
      </c>
      <c r="J78" s="9"/>
      <c r="K78" s="17">
        <f t="shared" si="5"/>
        <v>-1.9999999999999907E-2</v>
      </c>
      <c r="L78" s="18">
        <f t="shared" si="6"/>
        <v>-3.6363636363636188E-2</v>
      </c>
      <c r="M78" s="17">
        <f t="shared" si="7"/>
        <v>-1.8299999999999983E-2</v>
      </c>
      <c r="N78" s="18">
        <f t="shared" si="8"/>
        <v>-3.5192307692307662E-2</v>
      </c>
      <c r="O78" s="19">
        <f t="shared" si="9"/>
        <v>2.0106272275456302E-4</v>
      </c>
    </row>
    <row r="79" spans="1:15" ht="12.75" customHeight="1">
      <c r="E79" s="9"/>
      <c r="F79" s="45"/>
      <c r="G79" s="46"/>
      <c r="H79" s="47"/>
      <c r="I79" s="47"/>
      <c r="J79" s="9"/>
      <c r="K79" s="17"/>
      <c r="L79" s="18"/>
      <c r="M79" s="17"/>
      <c r="N79" s="18"/>
      <c r="O79" s="19"/>
    </row>
    <row r="80" spans="1:15" ht="12.75" customHeight="1">
      <c r="A80" s="37" t="s">
        <v>58</v>
      </c>
      <c r="B80" s="38">
        <v>0.18859999999999999</v>
      </c>
      <c r="C80" s="44">
        <v>270.02</v>
      </c>
      <c r="D80" s="44">
        <v>50.91</v>
      </c>
      <c r="E80" s="9"/>
      <c r="F80" s="36" t="s">
        <v>58</v>
      </c>
      <c r="G80" s="39">
        <v>0.18859999999999999</v>
      </c>
      <c r="H80" s="42">
        <v>270.45</v>
      </c>
      <c r="I80" s="42">
        <v>51.006799999999998</v>
      </c>
      <c r="J80" s="9"/>
      <c r="K80" s="17">
        <f t="shared" si="5"/>
        <v>-0.43000000000000682</v>
      </c>
      <c r="L80" s="18">
        <f t="shared" si="6"/>
        <v>-1.5924746315088025E-3</v>
      </c>
      <c r="M80" s="17">
        <f t="shared" si="7"/>
        <v>-9.6800000000001774E-2</v>
      </c>
      <c r="N80" s="18">
        <f t="shared" si="8"/>
        <v>-1.9013946179532858E-3</v>
      </c>
      <c r="O80" s="19">
        <f t="shared" si="9"/>
        <v>1.9051766834474168E-2</v>
      </c>
    </row>
    <row r="81" spans="1:15" ht="12.75" customHeight="1">
      <c r="E81" s="9"/>
      <c r="J81" s="9"/>
      <c r="K81" s="17"/>
      <c r="L81" s="18"/>
      <c r="M81" s="17"/>
      <c r="N81" s="18"/>
      <c r="O81" s="19"/>
    </row>
    <row r="82" spans="1:15" ht="12.75" customHeight="1">
      <c r="A82" s="37" t="s">
        <v>61</v>
      </c>
      <c r="B82" s="38">
        <v>0.17499999999999999</v>
      </c>
      <c r="C82" s="44">
        <v>10.73</v>
      </c>
      <c r="D82" s="44">
        <v>1.88</v>
      </c>
      <c r="E82" s="9"/>
      <c r="F82" s="36" t="s">
        <v>61</v>
      </c>
      <c r="G82" s="39">
        <v>0.17499999999999999</v>
      </c>
      <c r="H82" s="42">
        <v>37.9</v>
      </c>
      <c r="I82" s="42">
        <v>6.6327999999999996</v>
      </c>
      <c r="J82" s="9"/>
      <c r="K82" s="17">
        <f t="shared" si="5"/>
        <v>-27.169999999999998</v>
      </c>
      <c r="L82" s="18">
        <f t="shared" si="6"/>
        <v>-2.5321528424976698</v>
      </c>
      <c r="M82" s="17">
        <f t="shared" si="7"/>
        <v>-4.7527999999999997</v>
      </c>
      <c r="N82" s="18">
        <f t="shared" si="8"/>
        <v>-2.5280851063829788</v>
      </c>
      <c r="O82" s="19">
        <f t="shared" si="9"/>
        <v>2.4774453417916878E-3</v>
      </c>
    </row>
    <row r="83" spans="1:15" ht="12.75" customHeight="1">
      <c r="A83" s="14" t="s">
        <v>61</v>
      </c>
      <c r="B83" s="16">
        <v>0.184</v>
      </c>
      <c r="C83" s="14">
        <v>132.41</v>
      </c>
      <c r="D83" s="14">
        <v>24.39</v>
      </c>
      <c r="E83" s="9"/>
      <c r="F83" s="36" t="s">
        <v>61</v>
      </c>
      <c r="G83" s="39">
        <v>0.184</v>
      </c>
      <c r="H83" s="42">
        <v>131.37</v>
      </c>
      <c r="I83" s="42">
        <v>24.171299999999999</v>
      </c>
      <c r="J83" s="9"/>
      <c r="K83" s="17">
        <f t="shared" si="5"/>
        <v>1.039999999999992</v>
      </c>
      <c r="L83" s="18">
        <f t="shared" si="6"/>
        <v>7.8543916622610989E-3</v>
      </c>
      <c r="M83" s="17">
        <f t="shared" si="7"/>
        <v>0.21870000000000189</v>
      </c>
      <c r="N83" s="18">
        <f t="shared" si="8"/>
        <v>8.9667896678967563E-3</v>
      </c>
      <c r="O83" s="19">
        <f t="shared" si="9"/>
        <v>9.028325079913373E-3</v>
      </c>
    </row>
    <row r="84" spans="1:15" ht="12.75" customHeight="1">
      <c r="A84" s="37" t="s">
        <v>61</v>
      </c>
      <c r="B84" s="38">
        <v>0.187</v>
      </c>
      <c r="C84" s="44">
        <v>141.19</v>
      </c>
      <c r="D84" s="44">
        <v>26.42</v>
      </c>
      <c r="E84" s="9"/>
      <c r="F84" s="36" t="s">
        <v>61</v>
      </c>
      <c r="G84" s="39">
        <v>0.187</v>
      </c>
      <c r="H84" s="42">
        <v>115.95</v>
      </c>
      <c r="I84" s="42">
        <v>21.683</v>
      </c>
      <c r="J84" s="9"/>
      <c r="K84" s="17">
        <f t="shared" si="5"/>
        <v>25.239999999999995</v>
      </c>
      <c r="L84" s="18">
        <f t="shared" si="6"/>
        <v>0.17876620157234929</v>
      </c>
      <c r="M84" s="17">
        <f t="shared" si="7"/>
        <v>4.7370000000000019</v>
      </c>
      <c r="N84" s="18">
        <f t="shared" si="8"/>
        <v>0.17929598788796372</v>
      </c>
      <c r="O84" s="19">
        <f t="shared" si="9"/>
        <v>8.0989095624878129E-3</v>
      </c>
    </row>
    <row r="85" spans="1:15" ht="12.75" customHeight="1">
      <c r="A85" s="14" t="s">
        <v>59</v>
      </c>
      <c r="B85" s="14">
        <v>0.1925</v>
      </c>
      <c r="C85" s="14">
        <v>1822.81</v>
      </c>
      <c r="D85" s="14">
        <v>350.91</v>
      </c>
      <c r="E85" s="9"/>
      <c r="F85" s="45" t="s">
        <v>59</v>
      </c>
      <c r="G85" s="46">
        <v>0.1925</v>
      </c>
      <c r="H85" s="47">
        <v>1966.98</v>
      </c>
      <c r="I85" s="47">
        <v>378.64699999999999</v>
      </c>
      <c r="J85" s="9"/>
      <c r="K85" s="17">
        <f t="shared" si="5"/>
        <v>-144.17000000000007</v>
      </c>
      <c r="L85" s="18">
        <f t="shared" si="6"/>
        <v>-7.9092170879027479E-2</v>
      </c>
      <c r="M85" s="17">
        <f t="shared" si="7"/>
        <v>-27.736999999999966</v>
      </c>
      <c r="N85" s="18">
        <f t="shared" si="8"/>
        <v>-7.9043059473939081E-2</v>
      </c>
      <c r="O85" s="19">
        <f t="shared" si="9"/>
        <v>0.14143005161219954</v>
      </c>
    </row>
    <row r="86" spans="1:15" ht="12.75" customHeight="1">
      <c r="A86" s="37" t="s">
        <v>79</v>
      </c>
      <c r="B86" s="38">
        <v>0.19350000000000001</v>
      </c>
      <c r="C86" s="44">
        <v>208.94</v>
      </c>
      <c r="D86" s="44">
        <v>40.46</v>
      </c>
      <c r="E86" s="9"/>
      <c r="F86" s="14" t="s">
        <v>79</v>
      </c>
      <c r="G86" s="16">
        <v>0.19350000000000001</v>
      </c>
      <c r="H86" s="14">
        <v>210.1</v>
      </c>
      <c r="I86" s="14">
        <v>40.656399999999998</v>
      </c>
      <c r="J86" s="9"/>
      <c r="K86" s="17">
        <f t="shared" si="5"/>
        <v>-1.1599999999999966</v>
      </c>
      <c r="L86" s="18">
        <f t="shared" si="6"/>
        <v>-5.5518330621230809E-3</v>
      </c>
      <c r="M86" s="17">
        <f t="shared" si="7"/>
        <v>-0.19639999999999702</v>
      </c>
      <c r="N86" s="18">
        <f t="shared" si="8"/>
        <v>-4.8541769649035347E-3</v>
      </c>
      <c r="O86" s="19">
        <f t="shared" si="9"/>
        <v>1.5185744903211248E-2</v>
      </c>
    </row>
    <row r="87" spans="1:15" ht="12.75" customHeight="1">
      <c r="A87" s="37" t="s">
        <v>60</v>
      </c>
      <c r="B87" s="38">
        <v>0.19700000000000001</v>
      </c>
      <c r="C87" s="44">
        <v>12.67</v>
      </c>
      <c r="D87" s="44">
        <v>2.5</v>
      </c>
      <c r="E87" s="9"/>
      <c r="F87" s="36" t="s">
        <v>60</v>
      </c>
      <c r="G87" s="39">
        <v>0.19700000000000001</v>
      </c>
      <c r="H87" s="42">
        <v>12.67</v>
      </c>
      <c r="I87" s="42">
        <v>2.4952999999999999</v>
      </c>
      <c r="J87" s="9"/>
      <c r="K87" s="17">
        <f t="shared" si="5"/>
        <v>0</v>
      </c>
      <c r="L87" s="18">
        <f t="shared" si="6"/>
        <v>0</v>
      </c>
      <c r="M87" s="17">
        <f t="shared" si="7"/>
        <v>4.7000000000001485E-3</v>
      </c>
      <c r="N87" s="18">
        <f t="shared" si="8"/>
        <v>1.8800000000000594E-3</v>
      </c>
      <c r="O87" s="19">
        <f t="shared" si="9"/>
        <v>9.320301172013023E-4</v>
      </c>
    </row>
    <row r="88" spans="1:15" ht="12.75" customHeight="1">
      <c r="A88" s="37" t="s">
        <v>73</v>
      </c>
      <c r="B88" s="38">
        <v>0.19800000000000001</v>
      </c>
      <c r="C88" s="44">
        <v>21.94</v>
      </c>
      <c r="D88" s="44">
        <v>4.34</v>
      </c>
      <c r="E88" s="9"/>
      <c r="F88" s="36" t="s">
        <v>73</v>
      </c>
      <c r="G88" s="39">
        <v>0.19800000000000001</v>
      </c>
      <c r="H88" s="42">
        <v>21.95</v>
      </c>
      <c r="I88" s="42">
        <v>4.3460999999999999</v>
      </c>
      <c r="J88" s="9"/>
      <c r="K88" s="17">
        <f t="shared" si="5"/>
        <v>-9.9999999999980105E-3</v>
      </c>
      <c r="L88" s="18">
        <f t="shared" si="6"/>
        <v>-4.5578851412935323E-4</v>
      </c>
      <c r="M88" s="17">
        <f t="shared" si="7"/>
        <v>-6.0999999999999943E-3</v>
      </c>
      <c r="N88" s="18">
        <f t="shared" si="8"/>
        <v>-1.4055299539170495E-3</v>
      </c>
      <c r="O88" s="19">
        <f t="shared" si="9"/>
        <v>1.6233302979074982E-3</v>
      </c>
    </row>
    <row r="89" spans="1:15" ht="12.75" customHeight="1">
      <c r="E89" s="9"/>
      <c r="J89" s="9"/>
      <c r="K89" s="17"/>
      <c r="L89" s="18"/>
      <c r="M89" s="17"/>
      <c r="N89" s="18"/>
      <c r="O89" s="19"/>
    </row>
    <row r="90" spans="1:15" ht="12.75" customHeight="1">
      <c r="E90" s="9"/>
      <c r="G90" s="16"/>
      <c r="H90" s="43"/>
      <c r="I90" s="43"/>
      <c r="J90" s="9"/>
      <c r="K90" s="17"/>
      <c r="L90" s="18"/>
      <c r="M90" s="17"/>
      <c r="N90" s="18"/>
      <c r="O90" s="19"/>
    </row>
    <row r="91" spans="1:15" ht="12.75" customHeight="1">
      <c r="E91" s="9"/>
      <c r="J91" s="9"/>
      <c r="K91" s="17"/>
      <c r="L91" s="18"/>
      <c r="M91" s="17"/>
      <c r="N91" s="18"/>
      <c r="O91" s="19"/>
    </row>
    <row r="92" spans="1:15">
      <c r="A92" s="20"/>
      <c r="B92" s="21"/>
      <c r="C92" s="22"/>
      <c r="D92" s="23"/>
      <c r="E92" s="40"/>
      <c r="J92" s="40"/>
      <c r="K92" s="17"/>
      <c r="L92" s="18"/>
      <c r="M92" s="17"/>
      <c r="N92" s="18"/>
      <c r="O92" s="19"/>
    </row>
    <row r="93" spans="1:15">
      <c r="A93" s="24" t="s">
        <v>19</v>
      </c>
      <c r="B93" s="25"/>
      <c r="C93" s="26">
        <f>SUM(C10:C88)</f>
        <v>14140.45</v>
      </c>
      <c r="D93" s="26">
        <f>SUM(D10:D88)</f>
        <v>2635.9200000000005</v>
      </c>
      <c r="E93" s="40"/>
      <c r="F93" s="27"/>
      <c r="G93" s="27"/>
      <c r="H93" s="26">
        <f>SUM(H10:H90)</f>
        <v>14368.840000000002</v>
      </c>
      <c r="I93" s="26">
        <f>SUM(I10:I90)</f>
        <v>2677.2740000000003</v>
      </c>
      <c r="J93" s="40"/>
      <c r="K93" s="41">
        <f>SUM(K10:K92)</f>
        <v>-228.38999999999962</v>
      </c>
      <c r="L93" s="28">
        <f>IFERROR(K93/C93,0)</f>
        <v>-1.6151536902998108E-2</v>
      </c>
      <c r="M93" s="29">
        <f>SUM(M10:M92)</f>
        <v>-41.353999999999985</v>
      </c>
      <c r="N93" s="28">
        <f>IFERROR(M93/D93,0)</f>
        <v>-1.5688640019423949E-2</v>
      </c>
      <c r="O93" s="30">
        <f>SUM(O10:O92)</f>
        <v>0.99999999999999978</v>
      </c>
    </row>
    <row r="94" spans="1:15">
      <c r="E94" s="27"/>
      <c r="J94" s="40"/>
      <c r="L94" s="31"/>
    </row>
    <row r="95" spans="1:15">
      <c r="K95" s="4"/>
      <c r="L95" s="32"/>
    </row>
    <row r="97" spans="1:11">
      <c r="A97" s="4"/>
    </row>
    <row r="101" spans="1:11">
      <c r="K101" s="4"/>
    </row>
    <row r="107" spans="1:11">
      <c r="K107" s="4"/>
    </row>
    <row r="111" spans="1:11">
      <c r="F111" s="4"/>
    </row>
    <row r="113" spans="11:11">
      <c r="K113" s="4"/>
    </row>
    <row r="119" spans="11:11">
      <c r="K119" s="4"/>
    </row>
  </sheetData>
  <printOptions gridLines="1"/>
  <pageMargins left="0.70866141732283472" right="0.70866141732283472" top="0.74803149606299213" bottom="0.74803149606299213" header="0.31496062992125984" footer="0.31496062992125984"/>
  <pageSetup paperSize="9" scale="67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144"/>
  <sheetViews>
    <sheetView workbookViewId="0">
      <selection activeCell="G2" sqref="G2"/>
    </sheetView>
  </sheetViews>
  <sheetFormatPr defaultRowHeight="11.25"/>
  <cols>
    <col min="1" max="1" width="34.28515625" style="14" bestFit="1" customWidth="1"/>
    <col min="2" max="2" width="14.7109375" style="14" bestFit="1" customWidth="1"/>
    <col min="3" max="3" width="11.140625" style="14" bestFit="1" customWidth="1"/>
    <col min="4" max="4" width="10.7109375" style="14" bestFit="1" customWidth="1"/>
    <col min="5" max="5" width="2.85546875" style="14" customWidth="1"/>
    <col min="6" max="6" width="33.5703125" style="14" bestFit="1" customWidth="1"/>
    <col min="7" max="7" width="14.7109375" style="14" customWidth="1"/>
    <col min="8" max="8" width="10.85546875" style="14" bestFit="1" customWidth="1"/>
    <col min="9" max="9" width="11.7109375" style="14" bestFit="1" customWidth="1"/>
    <col min="10" max="10" width="2.85546875" style="14" customWidth="1"/>
    <col min="11" max="11" width="9.85546875" style="14" bestFit="1" customWidth="1"/>
    <col min="12" max="12" width="8.85546875" style="14" bestFit="1" customWidth="1"/>
    <col min="13" max="13" width="11" style="14" bestFit="1" customWidth="1"/>
    <col min="14" max="16" width="9.140625" style="14"/>
    <col min="17" max="17" width="11" style="14" bestFit="1" customWidth="1"/>
    <col min="18" max="16384" width="9.140625" style="14"/>
  </cols>
  <sheetData>
    <row r="1" spans="1:15">
      <c r="A1" s="1" t="s">
        <v>0</v>
      </c>
      <c r="B1" s="1" t="s">
        <v>20</v>
      </c>
      <c r="E1" s="15"/>
      <c r="J1" s="15"/>
    </row>
    <row r="2" spans="1:15">
      <c r="A2" s="2" t="s">
        <v>1</v>
      </c>
      <c r="B2" s="33">
        <v>42309</v>
      </c>
      <c r="C2" s="33"/>
      <c r="E2" s="15"/>
      <c r="J2" s="15"/>
    </row>
    <row r="3" spans="1:15">
      <c r="A3" s="2" t="s">
        <v>2</v>
      </c>
      <c r="B3" s="48">
        <v>4000109824</v>
      </c>
      <c r="C3" s="34"/>
      <c r="E3" s="15"/>
      <c r="J3" s="15"/>
    </row>
    <row r="4" spans="1:15">
      <c r="A4" s="2" t="s">
        <v>3</v>
      </c>
      <c r="B4" s="35">
        <v>42278</v>
      </c>
      <c r="C4" s="35"/>
      <c r="E4" s="15"/>
      <c r="J4" s="15"/>
    </row>
    <row r="5" spans="1:15">
      <c r="A5" s="2" t="s">
        <v>4</v>
      </c>
      <c r="B5" s="2" t="s">
        <v>5</v>
      </c>
      <c r="C5" s="2"/>
      <c r="E5" s="15"/>
      <c r="J5" s="15"/>
    </row>
    <row r="6" spans="1:15">
      <c r="A6" s="3"/>
      <c r="B6" s="4"/>
      <c r="E6" s="15"/>
      <c r="J6" s="15"/>
    </row>
    <row r="7" spans="1:15">
      <c r="A7" s="5" t="s">
        <v>6</v>
      </c>
      <c r="B7" s="6"/>
      <c r="E7" s="15"/>
      <c r="F7" s="7" t="str">
        <f>B1</f>
        <v>iBasis</v>
      </c>
      <c r="J7" s="15"/>
    </row>
    <row r="8" spans="1:15" ht="22.5">
      <c r="A8" s="8" t="s">
        <v>7</v>
      </c>
      <c r="B8" s="8" t="s">
        <v>8</v>
      </c>
      <c r="C8" s="8" t="s">
        <v>9</v>
      </c>
      <c r="D8" s="8" t="s">
        <v>10</v>
      </c>
      <c r="E8" s="9"/>
      <c r="F8" s="10" t="s">
        <v>7</v>
      </c>
      <c r="G8" s="11" t="s">
        <v>11</v>
      </c>
      <c r="H8" s="11" t="s">
        <v>12</v>
      </c>
      <c r="I8" s="12" t="s">
        <v>13</v>
      </c>
      <c r="J8" s="9"/>
      <c r="K8" s="10" t="s">
        <v>14</v>
      </c>
      <c r="L8" s="10" t="s">
        <v>15</v>
      </c>
      <c r="M8" s="10" t="s">
        <v>16</v>
      </c>
      <c r="N8" s="13" t="s">
        <v>17</v>
      </c>
      <c r="O8" s="13" t="s">
        <v>18</v>
      </c>
    </row>
    <row r="9" spans="1:15">
      <c r="A9" s="8"/>
      <c r="B9" s="8"/>
      <c r="C9" s="8"/>
      <c r="D9" s="8"/>
      <c r="E9" s="9"/>
      <c r="F9" s="10"/>
      <c r="G9" s="11"/>
      <c r="H9" s="11"/>
      <c r="I9" s="12"/>
      <c r="J9" s="9"/>
      <c r="K9" s="10"/>
      <c r="L9" s="10"/>
      <c r="M9" s="10"/>
      <c r="N9" s="13"/>
      <c r="O9" s="13"/>
    </row>
    <row r="10" spans="1:15" ht="12.75" customHeight="1">
      <c r="A10" s="37" t="s">
        <v>21</v>
      </c>
      <c r="B10" s="38">
        <v>0.16850000000000001</v>
      </c>
      <c r="C10" s="44">
        <v>12.91</v>
      </c>
      <c r="D10" s="44">
        <v>2.1800000000000002</v>
      </c>
      <c r="E10" s="9"/>
      <c r="F10" s="36" t="s">
        <v>21</v>
      </c>
      <c r="G10" s="39">
        <v>0.16850000000000001</v>
      </c>
      <c r="H10" s="42">
        <v>13.29</v>
      </c>
      <c r="I10" s="42">
        <v>2.2382</v>
      </c>
      <c r="J10" s="9"/>
      <c r="K10" s="17">
        <f>+C10-H10</f>
        <v>-0.37999999999999901</v>
      </c>
      <c r="L10" s="18">
        <f>IFERROR(K10/C10,0)</f>
        <v>-2.9434546862896902E-2</v>
      </c>
      <c r="M10" s="17">
        <f>+D10-I10</f>
        <v>-5.8199999999999807E-2</v>
      </c>
      <c r="N10" s="18">
        <f>IFERROR(M10/D10,0)</f>
        <v>-2.6697247706421928E-2</v>
      </c>
      <c r="O10" s="19">
        <f>IFERROR(I10/$I$118,0)</f>
        <v>2.2842846431764597E-4</v>
      </c>
    </row>
    <row r="11" spans="1:15" ht="12.75" customHeight="1">
      <c r="A11" s="37"/>
      <c r="B11" s="38"/>
      <c r="C11" s="44"/>
      <c r="D11" s="44"/>
      <c r="E11" s="9"/>
      <c r="G11" s="16"/>
      <c r="H11" s="43"/>
      <c r="I11" s="43"/>
      <c r="J11" s="9"/>
      <c r="K11" s="17"/>
      <c r="L11" s="18"/>
      <c r="M11" s="17"/>
      <c r="N11" s="18"/>
      <c r="O11" s="19"/>
    </row>
    <row r="12" spans="1:15" ht="12.75" customHeight="1">
      <c r="A12" s="37" t="s">
        <v>119</v>
      </c>
      <c r="B12" s="38">
        <v>0.30399999999999999</v>
      </c>
      <c r="C12" s="44">
        <v>6.15</v>
      </c>
      <c r="D12" s="44">
        <v>1.87</v>
      </c>
      <c r="E12" s="9"/>
      <c r="F12" s="14" t="s">
        <v>119</v>
      </c>
      <c r="G12" s="16">
        <v>0.30399999999999999</v>
      </c>
      <c r="H12" s="43">
        <v>6.2</v>
      </c>
      <c r="I12" s="43">
        <v>1.88</v>
      </c>
      <c r="J12" s="9"/>
      <c r="K12" s="17">
        <f t="shared" ref="K12:K73" si="0">+C12-H12</f>
        <v>-4.9999999999999822E-2</v>
      </c>
      <c r="L12" s="18">
        <f t="shared" ref="L12:L73" si="1">IFERROR(K12/C12,0)</f>
        <v>-8.1300813008129795E-3</v>
      </c>
      <c r="M12" s="17">
        <f t="shared" ref="M12:M73" si="2">+D12-I12</f>
        <v>-9.9999999999997868E-3</v>
      </c>
      <c r="N12" s="18">
        <f t="shared" ref="N12:N73" si="3">IFERROR(M12/D12,0)</f>
        <v>-5.3475935828875866E-3</v>
      </c>
      <c r="O12" s="19">
        <f t="shared" ref="O12:O73" si="4">IFERROR(I12/$I$118,0)</f>
        <v>1.9187092883440909E-4</v>
      </c>
    </row>
    <row r="13" spans="1:15" ht="12.75" customHeight="1">
      <c r="A13" s="37"/>
      <c r="B13" s="38"/>
      <c r="C13" s="44"/>
      <c r="D13" s="44"/>
      <c r="E13" s="9"/>
      <c r="F13" s="36"/>
      <c r="G13" s="39"/>
      <c r="H13" s="42"/>
      <c r="I13" s="42"/>
      <c r="J13" s="9"/>
      <c r="K13" s="17"/>
      <c r="L13" s="18"/>
      <c r="M13" s="17"/>
      <c r="N13" s="18"/>
      <c r="O13" s="19"/>
    </row>
    <row r="14" spans="1:15" ht="12.75" customHeight="1">
      <c r="A14" s="37" t="s">
        <v>24</v>
      </c>
      <c r="B14" s="38">
        <v>0.182</v>
      </c>
      <c r="C14" s="44">
        <v>0.08</v>
      </c>
      <c r="D14" s="44">
        <v>0.02</v>
      </c>
      <c r="E14" s="9"/>
      <c r="F14" s="14" t="s">
        <v>24</v>
      </c>
      <c r="G14" s="16">
        <v>0.182</v>
      </c>
      <c r="H14" s="43">
        <v>0.1</v>
      </c>
      <c r="I14" s="43">
        <v>1.8200000000000001E-2</v>
      </c>
      <c r="J14" s="9"/>
      <c r="K14" s="17">
        <f t="shared" si="0"/>
        <v>-2.0000000000000004E-2</v>
      </c>
      <c r="L14" s="18">
        <f t="shared" si="1"/>
        <v>-0.25000000000000006</v>
      </c>
      <c r="M14" s="17">
        <f t="shared" si="2"/>
        <v>1.7999999999999995E-3</v>
      </c>
      <c r="N14" s="18">
        <f t="shared" si="3"/>
        <v>8.9999999999999969E-2</v>
      </c>
      <c r="O14" s="19">
        <f t="shared" si="4"/>
        <v>1.8574738855245989E-6</v>
      </c>
    </row>
    <row r="15" spans="1:15" ht="12.75" customHeight="1">
      <c r="A15" s="37" t="s">
        <v>23</v>
      </c>
      <c r="B15" s="38">
        <v>0.184</v>
      </c>
      <c r="C15" s="44">
        <v>2.81</v>
      </c>
      <c r="D15" s="44">
        <v>0.53</v>
      </c>
      <c r="E15" s="9"/>
      <c r="F15" s="14" t="s">
        <v>23</v>
      </c>
      <c r="G15" s="16">
        <v>0.184</v>
      </c>
      <c r="H15" s="43">
        <v>2.88</v>
      </c>
      <c r="I15" s="43">
        <v>0.53069999999999995</v>
      </c>
      <c r="J15" s="9"/>
      <c r="K15" s="17">
        <f t="shared" si="0"/>
        <v>-6.999999999999984E-2</v>
      </c>
      <c r="L15" s="18">
        <f t="shared" si="1"/>
        <v>-2.4911032028469695E-2</v>
      </c>
      <c r="M15" s="17">
        <f t="shared" si="2"/>
        <v>-6.9999999999992291E-4</v>
      </c>
      <c r="N15" s="18">
        <f t="shared" si="3"/>
        <v>-1.3207547169809865E-3</v>
      </c>
      <c r="O15" s="19">
        <f t="shared" si="4"/>
        <v>5.4162713793840902E-5</v>
      </c>
    </row>
    <row r="16" spans="1:15" ht="12.75" customHeight="1">
      <c r="A16" s="37"/>
      <c r="B16" s="38"/>
      <c r="C16" s="44"/>
      <c r="D16" s="44"/>
      <c r="E16" s="9"/>
      <c r="G16" s="16"/>
      <c r="H16" s="43"/>
      <c r="I16" s="43"/>
      <c r="J16" s="9"/>
      <c r="K16" s="17"/>
      <c r="L16" s="18"/>
      <c r="M16" s="17"/>
      <c r="N16" s="18"/>
      <c r="O16" s="19"/>
    </row>
    <row r="17" spans="1:15" ht="12.75" customHeight="1">
      <c r="A17" s="37" t="s">
        <v>25</v>
      </c>
      <c r="B17" s="38">
        <v>4.1000000000000002E-2</v>
      </c>
      <c r="C17" s="44">
        <v>0.02</v>
      </c>
      <c r="D17" s="44">
        <v>0</v>
      </c>
      <c r="E17" s="9"/>
      <c r="F17" s="14" t="s">
        <v>25</v>
      </c>
      <c r="G17" s="16">
        <v>4.1000000000000002E-2</v>
      </c>
      <c r="H17" s="43">
        <v>0.02</v>
      </c>
      <c r="I17" s="43">
        <v>6.9999999999999999E-4</v>
      </c>
      <c r="J17" s="9"/>
      <c r="K17" s="17">
        <f t="shared" si="0"/>
        <v>0</v>
      </c>
      <c r="L17" s="18">
        <f t="shared" si="1"/>
        <v>0</v>
      </c>
      <c r="M17" s="17">
        <f t="shared" si="2"/>
        <v>-6.9999999999999999E-4</v>
      </c>
      <c r="N17" s="18">
        <f t="shared" si="3"/>
        <v>0</v>
      </c>
      <c r="O17" s="19">
        <f t="shared" si="4"/>
        <v>7.1441303289407638E-8</v>
      </c>
    </row>
    <row r="18" spans="1:15" ht="12.75" customHeight="1">
      <c r="A18" s="37" t="s">
        <v>25</v>
      </c>
      <c r="B18" s="38">
        <v>4.2000000000000003E-2</v>
      </c>
      <c r="C18" s="44">
        <v>12.21</v>
      </c>
      <c r="D18" s="44">
        <v>0.51</v>
      </c>
      <c r="E18" s="9"/>
      <c r="F18" s="14" t="s">
        <v>25</v>
      </c>
      <c r="G18" s="16">
        <v>4.2000000000000003E-2</v>
      </c>
      <c r="H18" s="43">
        <v>12.45</v>
      </c>
      <c r="I18" s="43">
        <v>0.52</v>
      </c>
      <c r="J18" s="9"/>
      <c r="K18" s="17">
        <f t="shared" si="0"/>
        <v>-0.23999999999999844</v>
      </c>
      <c r="L18" s="18">
        <f t="shared" si="1"/>
        <v>-1.9656019656019527E-2</v>
      </c>
      <c r="M18" s="17">
        <f t="shared" si="2"/>
        <v>-1.0000000000000009E-2</v>
      </c>
      <c r="N18" s="18">
        <f t="shared" si="3"/>
        <v>-1.9607843137254919E-2</v>
      </c>
      <c r="O18" s="19">
        <f t="shared" si="4"/>
        <v>5.3070682443559967E-5</v>
      </c>
    </row>
    <row r="19" spans="1:15" ht="12.75" customHeight="1">
      <c r="A19" s="37" t="s">
        <v>26</v>
      </c>
      <c r="B19" s="38">
        <v>8.9499999999999996E-2</v>
      </c>
      <c r="C19" s="44">
        <v>37.630000000000003</v>
      </c>
      <c r="D19" s="44">
        <v>3.35</v>
      </c>
      <c r="E19" s="9"/>
      <c r="F19" s="14" t="s">
        <v>26</v>
      </c>
      <c r="G19" s="16">
        <v>8.9499999999999996E-2</v>
      </c>
      <c r="H19" s="43">
        <v>40.98</v>
      </c>
      <c r="I19" s="43">
        <v>3.6682000000000001</v>
      </c>
      <c r="J19" s="9"/>
      <c r="K19" s="17">
        <f t="shared" si="0"/>
        <v>-3.3499999999999943</v>
      </c>
      <c r="L19" s="18">
        <f t="shared" si="1"/>
        <v>-8.9024714323677756E-2</v>
      </c>
      <c r="M19" s="17">
        <f t="shared" si="2"/>
        <v>-0.31820000000000004</v>
      </c>
      <c r="N19" s="18">
        <f t="shared" si="3"/>
        <v>-9.4985074626865687E-2</v>
      </c>
      <c r="O19" s="19">
        <f t="shared" si="4"/>
        <v>3.7437284103743592E-4</v>
      </c>
    </row>
    <row r="20" spans="1:15" ht="12.75" customHeight="1">
      <c r="A20" s="37" t="s">
        <v>26</v>
      </c>
      <c r="B20" s="38">
        <v>9.1499999999999998E-2</v>
      </c>
      <c r="C20" s="44">
        <v>141.34</v>
      </c>
      <c r="D20" s="44">
        <v>12.95</v>
      </c>
      <c r="E20" s="9"/>
      <c r="F20" s="14" t="s">
        <v>26</v>
      </c>
      <c r="G20" s="16">
        <v>9.1499999999999998E-2</v>
      </c>
      <c r="H20" s="43">
        <v>139.02000000000001</v>
      </c>
      <c r="I20" s="43">
        <v>12.72</v>
      </c>
      <c r="J20" s="9"/>
      <c r="K20" s="17">
        <f t="shared" si="0"/>
        <v>2.3199999999999932</v>
      </c>
      <c r="L20" s="18">
        <f t="shared" si="1"/>
        <v>1.6414320079241495E-2</v>
      </c>
      <c r="M20" s="17">
        <f t="shared" si="2"/>
        <v>0.22999999999999865</v>
      </c>
      <c r="N20" s="18">
        <f t="shared" si="3"/>
        <v>1.7760617760617659E-2</v>
      </c>
      <c r="O20" s="19">
        <f t="shared" si="4"/>
        <v>1.2981905397732362E-3</v>
      </c>
    </row>
    <row r="21" spans="1:15" ht="12.75" customHeight="1">
      <c r="A21" s="37"/>
      <c r="B21" s="38"/>
      <c r="C21" s="44"/>
      <c r="D21" s="44"/>
      <c r="E21" s="9"/>
      <c r="G21" s="16"/>
      <c r="H21" s="43"/>
      <c r="I21" s="43"/>
      <c r="J21" s="9"/>
      <c r="K21" s="17"/>
      <c r="L21" s="18"/>
      <c r="M21" s="17"/>
      <c r="N21" s="18"/>
      <c r="O21" s="19"/>
    </row>
    <row r="22" spans="1:15" ht="12.75" customHeight="1">
      <c r="A22" s="37" t="s">
        <v>75</v>
      </c>
      <c r="B22" s="38">
        <v>0.17199999999999999</v>
      </c>
      <c r="C22" s="44">
        <v>16.3</v>
      </c>
      <c r="D22" s="44">
        <v>2.81</v>
      </c>
      <c r="E22" s="9"/>
      <c r="F22" s="14" t="s">
        <v>75</v>
      </c>
      <c r="G22" s="16">
        <v>0.17199999999999999</v>
      </c>
      <c r="H22" s="43">
        <v>16.420000000000002</v>
      </c>
      <c r="I22" s="43">
        <v>2.8237999999999999</v>
      </c>
      <c r="J22" s="9"/>
      <c r="K22" s="17">
        <f t="shared" si="0"/>
        <v>-0.12000000000000099</v>
      </c>
      <c r="L22" s="18">
        <f t="shared" si="1"/>
        <v>-7.3619631901841098E-3</v>
      </c>
      <c r="M22" s="17">
        <f t="shared" si="2"/>
        <v>-1.3799999999999812E-2</v>
      </c>
      <c r="N22" s="18">
        <f t="shared" si="3"/>
        <v>-4.9110320284696841E-3</v>
      </c>
      <c r="O22" s="19">
        <f t="shared" si="4"/>
        <v>2.8819421746947041E-4</v>
      </c>
    </row>
    <row r="23" spans="1:15" ht="12.75" customHeight="1">
      <c r="A23" s="37"/>
      <c r="B23" s="38"/>
      <c r="C23" s="44"/>
      <c r="D23" s="44"/>
      <c r="E23" s="9"/>
      <c r="G23" s="16"/>
      <c r="H23" s="43"/>
      <c r="I23" s="43"/>
      <c r="J23" s="9"/>
      <c r="K23" s="17"/>
      <c r="L23" s="18"/>
      <c r="M23" s="17"/>
      <c r="N23" s="18"/>
      <c r="O23" s="19"/>
    </row>
    <row r="24" spans="1:15" ht="12.75" customHeight="1">
      <c r="A24" s="37" t="s">
        <v>94</v>
      </c>
      <c r="B24" s="38">
        <v>1.1000000000000001E-3</v>
      </c>
      <c r="C24" s="44">
        <v>7842.74</v>
      </c>
      <c r="D24" s="44">
        <v>8.67</v>
      </c>
      <c r="E24" s="9"/>
      <c r="F24" s="14" t="s">
        <v>94</v>
      </c>
      <c r="G24" s="16">
        <v>1.1000000000000001E-3</v>
      </c>
      <c r="H24" s="43">
        <v>7901.51</v>
      </c>
      <c r="I24" s="43">
        <v>8.6999999999999993</v>
      </c>
      <c r="J24" s="9"/>
      <c r="K24" s="17">
        <f t="shared" si="0"/>
        <v>-58.770000000000437</v>
      </c>
      <c r="L24" s="18">
        <f t="shared" si="1"/>
        <v>-7.4935545485379394E-3</v>
      </c>
      <c r="M24" s="17">
        <f t="shared" si="2"/>
        <v>-2.9999999999999361E-2</v>
      </c>
      <c r="N24" s="18">
        <f t="shared" si="3"/>
        <v>-3.4602076124566738E-3</v>
      </c>
      <c r="O24" s="19">
        <f t="shared" si="4"/>
        <v>8.8791334088263781E-4</v>
      </c>
    </row>
    <row r="25" spans="1:15" ht="12.75" customHeight="1">
      <c r="A25" s="37" t="s">
        <v>92</v>
      </c>
      <c r="B25" s="38">
        <v>1.1999999999999999E-3</v>
      </c>
      <c r="C25" s="44">
        <v>1465.09</v>
      </c>
      <c r="D25" s="44">
        <v>1.73</v>
      </c>
      <c r="E25" s="9"/>
      <c r="F25" s="14" t="s">
        <v>92</v>
      </c>
      <c r="G25" s="16">
        <v>1.1999999999999999E-3</v>
      </c>
      <c r="H25" s="43">
        <v>1475.39</v>
      </c>
      <c r="I25" s="43">
        <v>1.77</v>
      </c>
      <c r="J25" s="9"/>
      <c r="K25" s="17">
        <f t="shared" si="0"/>
        <v>-10.300000000000182</v>
      </c>
      <c r="L25" s="18">
        <f t="shared" si="1"/>
        <v>-7.0302848289184846E-3</v>
      </c>
      <c r="M25" s="17">
        <f t="shared" si="2"/>
        <v>-4.0000000000000036E-2</v>
      </c>
      <c r="N25" s="18">
        <f t="shared" si="3"/>
        <v>-2.3121387283237014E-2</v>
      </c>
      <c r="O25" s="19">
        <f t="shared" si="4"/>
        <v>1.8064443831750218E-4</v>
      </c>
    </row>
    <row r="26" spans="1:15" ht="12.75" customHeight="1">
      <c r="A26" s="37" t="s">
        <v>97</v>
      </c>
      <c r="B26" s="38">
        <v>1.1999999999999999E-3</v>
      </c>
      <c r="C26" s="44">
        <v>8030.11</v>
      </c>
      <c r="D26" s="44">
        <v>9.61</v>
      </c>
      <c r="E26" s="9"/>
      <c r="F26" s="14" t="s">
        <v>97</v>
      </c>
      <c r="G26" s="16">
        <v>1.1999999999999999E-3</v>
      </c>
      <c r="H26" s="43">
        <v>8071.96</v>
      </c>
      <c r="I26" s="43">
        <v>9.68</v>
      </c>
      <c r="J26" s="9"/>
      <c r="K26" s="17">
        <f t="shared" si="0"/>
        <v>-41.850000000000364</v>
      </c>
      <c r="L26" s="18">
        <f t="shared" si="1"/>
        <v>-5.211634709860807E-3</v>
      </c>
      <c r="M26" s="17">
        <f t="shared" si="2"/>
        <v>-7.0000000000000284E-2</v>
      </c>
      <c r="N26" s="18">
        <f t="shared" si="3"/>
        <v>-7.2840790842872306E-3</v>
      </c>
      <c r="O26" s="19">
        <f t="shared" si="4"/>
        <v>9.8793116548780862E-4</v>
      </c>
    </row>
    <row r="27" spans="1:15" ht="12.75" customHeight="1">
      <c r="A27" s="37" t="s">
        <v>125</v>
      </c>
      <c r="B27" s="38">
        <v>1.1999999999999999E-3</v>
      </c>
      <c r="C27" s="44">
        <v>5804.59</v>
      </c>
      <c r="D27" s="44">
        <v>7.03</v>
      </c>
      <c r="E27" s="9"/>
      <c r="F27" s="14" t="s">
        <v>125</v>
      </c>
      <c r="G27" s="16">
        <v>1.1999999999999999E-3</v>
      </c>
      <c r="H27" s="43">
        <v>5843.48</v>
      </c>
      <c r="I27" s="43">
        <v>7.01</v>
      </c>
      <c r="J27" s="9"/>
      <c r="K27" s="17">
        <f t="shared" si="0"/>
        <v>-38.889999999999418</v>
      </c>
      <c r="L27" s="18">
        <f t="shared" si="1"/>
        <v>-6.6998702750753142E-3</v>
      </c>
      <c r="M27" s="17">
        <f t="shared" si="2"/>
        <v>2.0000000000000462E-2</v>
      </c>
      <c r="N27" s="18">
        <f t="shared" si="3"/>
        <v>2.8449502133713316E-3</v>
      </c>
      <c r="O27" s="19">
        <f t="shared" si="4"/>
        <v>7.15433622941068E-4</v>
      </c>
    </row>
    <row r="28" spans="1:15" ht="12.75" customHeight="1">
      <c r="A28" s="37" t="s">
        <v>93</v>
      </c>
      <c r="B28" s="38">
        <v>1.4E-3</v>
      </c>
      <c r="C28" s="44">
        <v>1111.9000000000001</v>
      </c>
      <c r="D28" s="44">
        <v>1.51</v>
      </c>
      <c r="E28" s="9"/>
      <c r="F28" s="14" t="s">
        <v>93</v>
      </c>
      <c r="G28" s="16">
        <v>1.4E-3</v>
      </c>
      <c r="H28" s="43">
        <v>1119.6300000000001</v>
      </c>
      <c r="I28" s="43">
        <v>1.57</v>
      </c>
      <c r="J28" s="9"/>
      <c r="K28" s="17">
        <f t="shared" si="0"/>
        <v>-7.7300000000000182</v>
      </c>
      <c r="L28" s="18">
        <f t="shared" si="1"/>
        <v>-6.952064034535496E-3</v>
      </c>
      <c r="M28" s="17">
        <f t="shared" si="2"/>
        <v>-6.0000000000000053E-2</v>
      </c>
      <c r="N28" s="18">
        <f t="shared" si="3"/>
        <v>-3.9735099337748381E-2</v>
      </c>
      <c r="O28" s="19">
        <f t="shared" si="4"/>
        <v>1.6023263737767143E-4</v>
      </c>
    </row>
    <row r="29" spans="1:15" ht="12.75" customHeight="1">
      <c r="A29" s="37" t="s">
        <v>99</v>
      </c>
      <c r="B29" s="38">
        <v>1.4E-3</v>
      </c>
      <c r="C29" s="44">
        <v>3248.3</v>
      </c>
      <c r="D29" s="44">
        <v>4.57</v>
      </c>
      <c r="E29" s="9"/>
      <c r="F29" s="14" t="s">
        <v>99</v>
      </c>
      <c r="G29" s="16">
        <v>1.4E-3</v>
      </c>
      <c r="H29" s="43">
        <v>3269.6</v>
      </c>
      <c r="I29" s="43">
        <v>4.58</v>
      </c>
      <c r="J29" s="9"/>
      <c r="K29" s="17">
        <f t="shared" si="0"/>
        <v>-21.299999999999727</v>
      </c>
      <c r="L29" s="18">
        <f t="shared" si="1"/>
        <v>-6.5572761136593683E-3</v>
      </c>
      <c r="M29" s="17">
        <f t="shared" si="2"/>
        <v>-9.9999999999997868E-3</v>
      </c>
      <c r="N29" s="18">
        <f t="shared" si="3"/>
        <v>-2.188183807439778E-3</v>
      </c>
      <c r="O29" s="19">
        <f t="shared" si="4"/>
        <v>4.6743024152212431E-4</v>
      </c>
    </row>
    <row r="30" spans="1:15" ht="12.75" customHeight="1">
      <c r="A30" s="37" t="s">
        <v>124</v>
      </c>
      <c r="B30" s="38">
        <v>1.4E-3</v>
      </c>
      <c r="C30" s="44">
        <v>4143.2700000000004</v>
      </c>
      <c r="D30" s="44">
        <v>5.77</v>
      </c>
      <c r="E30" s="9"/>
      <c r="F30" s="14" t="s">
        <v>124</v>
      </c>
      <c r="G30" s="16">
        <v>1.4E-3</v>
      </c>
      <c r="H30" s="43">
        <v>4173.76</v>
      </c>
      <c r="I30" s="43">
        <v>5.85</v>
      </c>
      <c r="J30" s="9"/>
      <c r="K30" s="17">
        <f t="shared" si="0"/>
        <v>-30.489999999999782</v>
      </c>
      <c r="L30" s="18">
        <f t="shared" si="1"/>
        <v>-7.3589218177912081E-3</v>
      </c>
      <c r="M30" s="17">
        <f t="shared" si="2"/>
        <v>-8.0000000000000071E-2</v>
      </c>
      <c r="N30" s="18">
        <f t="shared" si="3"/>
        <v>-1.3864818024263445E-2</v>
      </c>
      <c r="O30" s="19">
        <f t="shared" si="4"/>
        <v>5.970451774900495E-4</v>
      </c>
    </row>
    <row r="31" spans="1:15" ht="12.75" customHeight="1">
      <c r="A31" s="37" t="s">
        <v>90</v>
      </c>
      <c r="B31" s="38">
        <v>1.5E-3</v>
      </c>
      <c r="C31" s="44">
        <v>7707.52</v>
      </c>
      <c r="D31" s="44">
        <v>11.64</v>
      </c>
      <c r="E31" s="9"/>
      <c r="F31" s="14" t="s">
        <v>90</v>
      </c>
      <c r="G31" s="16">
        <v>1.5E-3</v>
      </c>
      <c r="H31" s="43">
        <v>7766.62</v>
      </c>
      <c r="I31" s="43">
        <v>11.7</v>
      </c>
      <c r="J31" s="9"/>
      <c r="K31" s="17">
        <f t="shared" si="0"/>
        <v>-59.099999999999454</v>
      </c>
      <c r="L31" s="18">
        <f t="shared" si="1"/>
        <v>-7.6678360873535783E-3</v>
      </c>
      <c r="M31" s="17">
        <f t="shared" si="2"/>
        <v>-5.9999999999998721E-2</v>
      </c>
      <c r="N31" s="18">
        <f t="shared" si="3"/>
        <v>-5.1546391752576217E-3</v>
      </c>
      <c r="O31" s="19">
        <f t="shared" si="4"/>
        <v>1.194090354980099E-3</v>
      </c>
    </row>
    <row r="32" spans="1:15" ht="12.75" customHeight="1">
      <c r="A32" s="37" t="s">
        <v>121</v>
      </c>
      <c r="B32" s="38">
        <v>1.5E-3</v>
      </c>
      <c r="C32" s="44">
        <v>2824.08</v>
      </c>
      <c r="D32" s="44">
        <v>4.28</v>
      </c>
      <c r="E32" s="9"/>
      <c r="F32" s="14" t="s">
        <v>121</v>
      </c>
      <c r="G32" s="16">
        <v>1.5E-3</v>
      </c>
      <c r="H32" s="43">
        <v>2841.07</v>
      </c>
      <c r="I32" s="43">
        <v>4.28</v>
      </c>
      <c r="J32" s="9"/>
      <c r="K32" s="17">
        <f t="shared" si="0"/>
        <v>-16.990000000000236</v>
      </c>
      <c r="L32" s="18">
        <f t="shared" si="1"/>
        <v>-6.0161185235546571E-3</v>
      </c>
      <c r="M32" s="17">
        <f t="shared" si="2"/>
        <v>0</v>
      </c>
      <c r="N32" s="18">
        <f t="shared" si="3"/>
        <v>0</v>
      </c>
      <c r="O32" s="19">
        <f t="shared" si="4"/>
        <v>4.3681254011237818E-4</v>
      </c>
    </row>
    <row r="33" spans="1:15" ht="12.75" customHeight="1">
      <c r="A33" s="37" t="s">
        <v>91</v>
      </c>
      <c r="B33" s="38">
        <v>1.6000000000000001E-3</v>
      </c>
      <c r="C33" s="44">
        <v>4330.2</v>
      </c>
      <c r="D33" s="44">
        <v>6.91</v>
      </c>
      <c r="E33" s="9"/>
      <c r="F33" s="14" t="s">
        <v>91</v>
      </c>
      <c r="G33" s="16">
        <v>1.6000000000000001E-3</v>
      </c>
      <c r="H33" s="43">
        <v>4360.8599999999997</v>
      </c>
      <c r="I33" s="43">
        <v>6.98</v>
      </c>
      <c r="J33" s="9"/>
      <c r="K33" s="17">
        <f t="shared" si="0"/>
        <v>-30.659999999999854</v>
      </c>
      <c r="L33" s="18">
        <f t="shared" si="1"/>
        <v>-7.0805043646944383E-3</v>
      </c>
      <c r="M33" s="17">
        <f t="shared" si="2"/>
        <v>-7.0000000000000284E-2</v>
      </c>
      <c r="N33" s="18">
        <f t="shared" si="3"/>
        <v>-1.0130246020260534E-2</v>
      </c>
      <c r="O33" s="19">
        <f t="shared" si="4"/>
        <v>7.123718528000934E-4</v>
      </c>
    </row>
    <row r="34" spans="1:15" ht="12.75" customHeight="1">
      <c r="A34" s="37" t="s">
        <v>123</v>
      </c>
      <c r="B34" s="38">
        <v>1.6000000000000001E-3</v>
      </c>
      <c r="C34" s="44">
        <v>6292.08</v>
      </c>
      <c r="D34" s="44">
        <v>10.07</v>
      </c>
      <c r="E34" s="9"/>
      <c r="F34" s="14" t="s">
        <v>123</v>
      </c>
      <c r="G34" s="16">
        <v>1.6000000000000001E-3</v>
      </c>
      <c r="H34" s="43">
        <v>6324.33</v>
      </c>
      <c r="I34" s="43">
        <v>10.130000000000001</v>
      </c>
      <c r="J34" s="9"/>
      <c r="K34" s="17">
        <f t="shared" si="0"/>
        <v>-32.25</v>
      </c>
      <c r="L34" s="18">
        <f t="shared" si="1"/>
        <v>-5.1254910935652443E-3</v>
      </c>
      <c r="M34" s="17">
        <f t="shared" si="2"/>
        <v>-6.0000000000000497E-2</v>
      </c>
      <c r="N34" s="18">
        <f t="shared" si="3"/>
        <v>-5.9582919563059078E-3</v>
      </c>
      <c r="O34" s="19">
        <f t="shared" si="4"/>
        <v>1.0338577176024278E-3</v>
      </c>
    </row>
    <row r="35" spans="1:15" ht="12.75" customHeight="1">
      <c r="A35" s="37" t="s">
        <v>89</v>
      </c>
      <c r="B35" s="38">
        <v>1.6999999999999999E-3</v>
      </c>
      <c r="C35" s="44">
        <v>17758.91</v>
      </c>
      <c r="D35" s="44">
        <v>30.14</v>
      </c>
      <c r="E35" s="9"/>
      <c r="F35" s="14" t="s">
        <v>89</v>
      </c>
      <c r="G35" s="16">
        <v>1.6999999999999999E-3</v>
      </c>
      <c r="H35" s="43">
        <v>17860.71</v>
      </c>
      <c r="I35" s="43">
        <v>30.38</v>
      </c>
      <c r="J35" s="9"/>
      <c r="K35" s="17">
        <f t="shared" si="0"/>
        <v>-101.79999999999927</v>
      </c>
      <c r="L35" s="18">
        <f t="shared" si="1"/>
        <v>-5.7323337975134329E-3</v>
      </c>
      <c r="M35" s="17">
        <f t="shared" si="2"/>
        <v>-0.23999999999999844</v>
      </c>
      <c r="N35" s="18">
        <f t="shared" si="3"/>
        <v>-7.9628400796283496E-3</v>
      </c>
      <c r="O35" s="19">
        <f t="shared" si="4"/>
        <v>3.1005525627602914E-3</v>
      </c>
    </row>
    <row r="36" spans="1:15" ht="12.75" customHeight="1">
      <c r="A36" s="37" t="s">
        <v>120</v>
      </c>
      <c r="B36" s="38">
        <v>1.6999999999999999E-3</v>
      </c>
      <c r="C36" s="44">
        <v>1342.36</v>
      </c>
      <c r="D36" s="44">
        <v>2.27</v>
      </c>
      <c r="E36" s="9"/>
      <c r="F36" s="14" t="s">
        <v>120</v>
      </c>
      <c r="G36" s="16">
        <v>1.6999999999999999E-3</v>
      </c>
      <c r="H36" s="43">
        <v>1350.37</v>
      </c>
      <c r="I36" s="43">
        <v>2.2999999999999998</v>
      </c>
      <c r="J36" s="9"/>
      <c r="K36" s="17">
        <f t="shared" si="0"/>
        <v>-8.0099999999999909</v>
      </c>
      <c r="L36" s="18">
        <f t="shared" si="1"/>
        <v>-5.9671027146220024E-3</v>
      </c>
      <c r="M36" s="17">
        <f t="shared" si="2"/>
        <v>-2.9999999999999805E-2</v>
      </c>
      <c r="N36" s="18">
        <f t="shared" si="3"/>
        <v>-1.3215859030836918E-2</v>
      </c>
      <c r="O36" s="19">
        <f t="shared" si="4"/>
        <v>2.3473571080805366E-4</v>
      </c>
    </row>
    <row r="37" spans="1:15" ht="12.75" customHeight="1">
      <c r="A37" s="37" t="s">
        <v>122</v>
      </c>
      <c r="B37" s="38">
        <v>1.6999999999999999E-3</v>
      </c>
      <c r="C37" s="44">
        <v>3481.76</v>
      </c>
      <c r="D37" s="44">
        <v>5.93</v>
      </c>
      <c r="E37" s="9"/>
      <c r="F37" s="14" t="s">
        <v>122</v>
      </c>
      <c r="G37" s="16">
        <v>1.6999999999999999E-3</v>
      </c>
      <c r="H37" s="43">
        <v>3502.08</v>
      </c>
      <c r="I37" s="43">
        <v>5.96</v>
      </c>
      <c r="J37" s="9"/>
      <c r="K37" s="17">
        <f t="shared" si="0"/>
        <v>-20.319999999999709</v>
      </c>
      <c r="L37" s="18">
        <f t="shared" si="1"/>
        <v>-5.8361288543724169E-3</v>
      </c>
      <c r="M37" s="17">
        <f t="shared" si="2"/>
        <v>-3.0000000000000249E-2</v>
      </c>
      <c r="N37" s="18">
        <f t="shared" si="3"/>
        <v>-5.0590219224283728E-3</v>
      </c>
      <c r="O37" s="19">
        <f t="shared" si="4"/>
        <v>6.0827166800695646E-4</v>
      </c>
    </row>
    <row r="38" spans="1:15" ht="12.75" customHeight="1">
      <c r="A38" s="37"/>
      <c r="B38" s="38"/>
      <c r="C38" s="44"/>
      <c r="D38" s="44"/>
      <c r="E38" s="9"/>
      <c r="J38" s="9"/>
      <c r="K38" s="17"/>
      <c r="L38" s="18"/>
      <c r="M38" s="17"/>
      <c r="N38" s="18"/>
      <c r="O38" s="19"/>
    </row>
    <row r="39" spans="1:15" ht="12.75" customHeight="1">
      <c r="A39" s="37" t="s">
        <v>27</v>
      </c>
      <c r="B39" s="38">
        <v>8.7999999999999995E-2</v>
      </c>
      <c r="C39" s="44">
        <v>1.38</v>
      </c>
      <c r="D39" s="44">
        <v>0.12</v>
      </c>
      <c r="E39" s="9"/>
      <c r="F39" s="14" t="s">
        <v>27</v>
      </c>
      <c r="G39" s="16">
        <v>8.7999999999999995E-2</v>
      </c>
      <c r="H39" s="43">
        <v>1.45</v>
      </c>
      <c r="I39" s="43">
        <v>0.12759999999999999</v>
      </c>
      <c r="J39" s="9"/>
      <c r="K39" s="17">
        <f t="shared" si="0"/>
        <v>-7.0000000000000062E-2</v>
      </c>
      <c r="L39" s="18">
        <f t="shared" si="1"/>
        <v>-5.0724637681159472E-2</v>
      </c>
      <c r="M39" s="17">
        <f t="shared" si="2"/>
        <v>-7.5999999999999956E-3</v>
      </c>
      <c r="N39" s="18">
        <f t="shared" si="3"/>
        <v>-6.3333333333333297E-2</v>
      </c>
      <c r="O39" s="19">
        <f t="shared" si="4"/>
        <v>1.3022728999612021E-5</v>
      </c>
    </row>
    <row r="40" spans="1:15" ht="12.75" customHeight="1">
      <c r="A40" s="37"/>
      <c r="B40" s="38"/>
      <c r="C40" s="44"/>
      <c r="D40" s="44"/>
      <c r="E40" s="9"/>
      <c r="G40" s="16"/>
      <c r="H40" s="43"/>
      <c r="I40" s="43"/>
      <c r="J40" s="9"/>
      <c r="K40" s="17"/>
      <c r="L40" s="18"/>
      <c r="M40" s="17"/>
      <c r="N40" s="18"/>
      <c r="O40" s="19"/>
    </row>
    <row r="41" spans="1:15" ht="12.75" customHeight="1">
      <c r="A41" s="37" t="s">
        <v>30</v>
      </c>
      <c r="B41" s="38">
        <v>1.1900000000000001E-2</v>
      </c>
      <c r="C41" s="44">
        <v>360.59</v>
      </c>
      <c r="D41" s="44">
        <v>4.28</v>
      </c>
      <c r="E41" s="9"/>
      <c r="F41" s="14" t="s">
        <v>30</v>
      </c>
      <c r="G41" s="16">
        <v>1.1900000000000001E-2</v>
      </c>
      <c r="H41" s="43">
        <v>361.95</v>
      </c>
      <c r="I41" s="43">
        <v>4.3099999999999996</v>
      </c>
      <c r="J41" s="9"/>
      <c r="K41" s="17">
        <f t="shared" si="0"/>
        <v>-1.3600000000000136</v>
      </c>
      <c r="L41" s="18">
        <f t="shared" si="1"/>
        <v>-3.7715965500984879E-3</v>
      </c>
      <c r="M41" s="17">
        <f t="shared" si="2"/>
        <v>-2.9999999999999361E-2</v>
      </c>
      <c r="N41" s="18">
        <f t="shared" si="3"/>
        <v>-7.0093457943923732E-3</v>
      </c>
      <c r="O41" s="19">
        <f t="shared" si="4"/>
        <v>4.3987431025335272E-4</v>
      </c>
    </row>
    <row r="42" spans="1:15" ht="12.75" customHeight="1">
      <c r="A42" s="37" t="s">
        <v>31</v>
      </c>
      <c r="B42" s="38">
        <v>2.4899999999999999E-2</v>
      </c>
      <c r="C42" s="44">
        <v>72.849999999999994</v>
      </c>
      <c r="D42" s="44">
        <v>1.82</v>
      </c>
      <c r="E42" s="9"/>
      <c r="F42" s="14" t="s">
        <v>31</v>
      </c>
      <c r="G42" s="16">
        <v>2.4899999999999999E-2</v>
      </c>
      <c r="H42" s="43">
        <v>73.099999999999994</v>
      </c>
      <c r="I42" s="43">
        <v>1.82</v>
      </c>
      <c r="J42" s="9"/>
      <c r="K42" s="17">
        <f t="shared" si="0"/>
        <v>-0.25</v>
      </c>
      <c r="L42" s="18">
        <f t="shared" si="1"/>
        <v>-3.4317089910775567E-3</v>
      </c>
      <c r="M42" s="17">
        <f t="shared" si="2"/>
        <v>0</v>
      </c>
      <c r="N42" s="18">
        <f t="shared" si="3"/>
        <v>0</v>
      </c>
      <c r="O42" s="19">
        <f t="shared" si="4"/>
        <v>1.8574738855245987E-4</v>
      </c>
    </row>
    <row r="43" spans="1:15" ht="12.75" customHeight="1">
      <c r="A43" s="37" t="s">
        <v>32</v>
      </c>
      <c r="B43" s="38">
        <v>3.1899999999999998E-2</v>
      </c>
      <c r="C43" s="44">
        <v>29.19</v>
      </c>
      <c r="D43" s="44">
        <v>0.94</v>
      </c>
      <c r="E43" s="9"/>
      <c r="F43" s="14" t="s">
        <v>32</v>
      </c>
      <c r="G43" s="16">
        <v>3.1899999999999998E-2</v>
      </c>
      <c r="H43" s="43">
        <v>29.55</v>
      </c>
      <c r="I43" s="43">
        <v>0.94</v>
      </c>
      <c r="J43" s="9"/>
      <c r="K43" s="17">
        <f t="shared" si="0"/>
        <v>-0.35999999999999943</v>
      </c>
      <c r="L43" s="18">
        <f t="shared" si="1"/>
        <v>-1.2332990750256918E-2</v>
      </c>
      <c r="M43" s="17">
        <f t="shared" si="2"/>
        <v>0</v>
      </c>
      <c r="N43" s="18">
        <f t="shared" si="3"/>
        <v>0</v>
      </c>
      <c r="O43" s="19">
        <f t="shared" si="4"/>
        <v>9.5935464417204545E-5</v>
      </c>
    </row>
    <row r="44" spans="1:15" ht="12.75" customHeight="1">
      <c r="A44" s="37"/>
      <c r="B44" s="38"/>
      <c r="C44" s="44"/>
      <c r="D44" s="44"/>
      <c r="E44" s="9"/>
      <c r="G44" s="16"/>
      <c r="H44" s="43"/>
      <c r="I44" s="43"/>
      <c r="J44" s="9"/>
      <c r="K44" s="17"/>
      <c r="L44" s="18"/>
      <c r="M44" s="17"/>
      <c r="N44" s="18"/>
      <c r="O44" s="19"/>
    </row>
    <row r="45" spans="1:15" ht="12.75" customHeight="1">
      <c r="A45" s="37" t="s">
        <v>33</v>
      </c>
      <c r="B45" s="38">
        <v>1.35E-2</v>
      </c>
      <c r="C45" s="44">
        <v>3.2</v>
      </c>
      <c r="D45" s="44">
        <v>0.04</v>
      </c>
      <c r="E45" s="9"/>
      <c r="F45" s="14" t="s">
        <v>33</v>
      </c>
      <c r="G45" s="16">
        <v>1.35E-2</v>
      </c>
      <c r="H45" s="43">
        <v>3.2</v>
      </c>
      <c r="I45" s="43">
        <v>4.3200000000000002E-2</v>
      </c>
      <c r="J45" s="9"/>
      <c r="K45" s="17">
        <f t="shared" si="0"/>
        <v>0</v>
      </c>
      <c r="L45" s="18">
        <f t="shared" si="1"/>
        <v>0</v>
      </c>
      <c r="M45" s="17">
        <f t="shared" si="2"/>
        <v>-3.2000000000000015E-3</v>
      </c>
      <c r="N45" s="18">
        <f t="shared" si="3"/>
        <v>-8.0000000000000029E-2</v>
      </c>
      <c r="O45" s="19">
        <f t="shared" si="4"/>
        <v>4.4089490030034434E-6</v>
      </c>
    </row>
    <row r="46" spans="1:15" ht="12.75" customHeight="1">
      <c r="A46" s="37" t="s">
        <v>80</v>
      </c>
      <c r="B46" s="38">
        <v>6.83E-2</v>
      </c>
      <c r="C46" s="44">
        <v>0.88</v>
      </c>
      <c r="D46" s="44">
        <v>0.06</v>
      </c>
      <c r="E46" s="9"/>
      <c r="F46" s="14" t="s">
        <v>80</v>
      </c>
      <c r="G46" s="16">
        <v>6.83E-2</v>
      </c>
      <c r="H46" s="43">
        <v>0.9</v>
      </c>
      <c r="I46" s="43">
        <v>6.1499999999999999E-2</v>
      </c>
      <c r="J46" s="9"/>
      <c r="K46" s="17">
        <f t="shared" si="0"/>
        <v>-2.0000000000000018E-2</v>
      </c>
      <c r="L46" s="18">
        <f t="shared" si="1"/>
        <v>-2.2727272727272749E-2</v>
      </c>
      <c r="M46" s="17">
        <f t="shared" si="2"/>
        <v>-1.5000000000000013E-3</v>
      </c>
      <c r="N46" s="18">
        <f t="shared" si="3"/>
        <v>-2.5000000000000022E-2</v>
      </c>
      <c r="O46" s="19">
        <f t="shared" si="4"/>
        <v>6.2766287889979573E-6</v>
      </c>
    </row>
    <row r="47" spans="1:15" ht="12.75" customHeight="1">
      <c r="A47" s="37"/>
      <c r="B47" s="38"/>
      <c r="C47" s="44"/>
      <c r="D47" s="44"/>
      <c r="E47" s="9"/>
      <c r="G47" s="16"/>
      <c r="H47" s="43"/>
      <c r="I47" s="43"/>
      <c r="J47" s="9"/>
      <c r="K47" s="17"/>
      <c r="L47" s="18"/>
      <c r="M47" s="17"/>
      <c r="N47" s="18"/>
      <c r="O47" s="19"/>
    </row>
    <row r="48" spans="1:15" ht="12.75" customHeight="1">
      <c r="A48" s="37" t="s">
        <v>108</v>
      </c>
      <c r="B48" s="38">
        <v>5.3E-3</v>
      </c>
      <c r="C48" s="44">
        <v>925.6</v>
      </c>
      <c r="D48" s="44">
        <v>4.88</v>
      </c>
      <c r="E48" s="9"/>
      <c r="F48" s="14" t="s">
        <v>108</v>
      </c>
      <c r="G48" s="16">
        <v>5.3E-3</v>
      </c>
      <c r="H48" s="43">
        <v>929.17</v>
      </c>
      <c r="I48" s="43">
        <v>4.9268000000000001</v>
      </c>
      <c r="J48" s="9"/>
      <c r="K48" s="17">
        <f t="shared" si="0"/>
        <v>-3.5699999999999363</v>
      </c>
      <c r="L48" s="18">
        <f t="shared" si="1"/>
        <v>-3.8569576490924116E-3</v>
      </c>
      <c r="M48" s="17">
        <f t="shared" si="2"/>
        <v>-4.6800000000000175E-2</v>
      </c>
      <c r="N48" s="18">
        <f t="shared" si="3"/>
        <v>-9.590163934426266E-3</v>
      </c>
      <c r="O48" s="19">
        <f t="shared" si="4"/>
        <v>5.0282430435179086E-4</v>
      </c>
    </row>
    <row r="49" spans="1:15" ht="12.75" customHeight="1">
      <c r="A49" s="37"/>
      <c r="B49" s="38"/>
      <c r="C49" s="44"/>
      <c r="D49" s="44"/>
      <c r="E49" s="9"/>
      <c r="G49" s="16"/>
      <c r="H49" s="43"/>
      <c r="I49" s="43"/>
      <c r="J49" s="9"/>
      <c r="K49" s="17"/>
      <c r="L49" s="18"/>
      <c r="M49" s="17"/>
      <c r="N49" s="18"/>
      <c r="O49" s="19"/>
    </row>
    <row r="50" spans="1:15" ht="12.75" customHeight="1">
      <c r="A50" s="37" t="s">
        <v>69</v>
      </c>
      <c r="B50" s="38">
        <v>1.5599999999999999E-2</v>
      </c>
      <c r="C50" s="44">
        <v>283.73</v>
      </c>
      <c r="D50" s="44">
        <v>4.43</v>
      </c>
      <c r="E50" s="9"/>
      <c r="F50" s="14" t="s">
        <v>69</v>
      </c>
      <c r="G50" s="16">
        <v>1.5599999999999999E-2</v>
      </c>
      <c r="H50" s="43">
        <v>284</v>
      </c>
      <c r="I50" s="43">
        <v>4.4301000000000004</v>
      </c>
      <c r="J50" s="9"/>
      <c r="K50" s="17">
        <f t="shared" si="0"/>
        <v>-0.26999999999998181</v>
      </c>
      <c r="L50" s="18">
        <f t="shared" si="1"/>
        <v>-9.516089239769562E-4</v>
      </c>
      <c r="M50" s="17">
        <f t="shared" si="2"/>
        <v>-1.0000000000065512E-4</v>
      </c>
      <c r="N50" s="18">
        <f t="shared" si="3"/>
        <v>-2.2573363431299126E-5</v>
      </c>
      <c r="O50" s="19">
        <f t="shared" si="4"/>
        <v>4.5213159671772117E-4</v>
      </c>
    </row>
    <row r="51" spans="1:15" ht="12.75" customHeight="1">
      <c r="A51" s="37" t="s">
        <v>34</v>
      </c>
      <c r="B51" s="38">
        <v>5.57E-2</v>
      </c>
      <c r="C51" s="44">
        <v>0.15</v>
      </c>
      <c r="D51" s="44">
        <v>0.01</v>
      </c>
      <c r="E51" s="9"/>
      <c r="J51" s="9"/>
      <c r="K51" s="17">
        <f t="shared" si="0"/>
        <v>0.15</v>
      </c>
      <c r="L51" s="18">
        <f t="shared" si="1"/>
        <v>1</v>
      </c>
      <c r="M51" s="17">
        <f t="shared" si="2"/>
        <v>0.01</v>
      </c>
      <c r="N51" s="18">
        <f t="shared" si="3"/>
        <v>1</v>
      </c>
      <c r="O51" s="19">
        <f t="shared" si="4"/>
        <v>0</v>
      </c>
    </row>
    <row r="52" spans="1:15" ht="12.75" customHeight="1">
      <c r="A52" s="37" t="s">
        <v>82</v>
      </c>
      <c r="B52" s="38">
        <v>5.57E-2</v>
      </c>
      <c r="C52" s="44">
        <v>111.56</v>
      </c>
      <c r="D52" s="44">
        <v>6.2</v>
      </c>
      <c r="E52" s="9"/>
      <c r="F52" s="14" t="s">
        <v>34</v>
      </c>
      <c r="G52" s="16">
        <v>5.57E-2</v>
      </c>
      <c r="H52" s="43">
        <v>111.98</v>
      </c>
      <c r="I52" s="43">
        <v>6.24</v>
      </c>
      <c r="J52" s="9"/>
      <c r="K52" s="17">
        <f t="shared" si="0"/>
        <v>-0.42000000000000171</v>
      </c>
      <c r="L52" s="18">
        <f t="shared" si="1"/>
        <v>-3.7647902474005172E-3</v>
      </c>
      <c r="M52" s="17">
        <f t="shared" si="2"/>
        <v>-4.0000000000000036E-2</v>
      </c>
      <c r="N52" s="18">
        <f t="shared" si="3"/>
        <v>-6.4516129032258117E-3</v>
      </c>
      <c r="O52" s="19">
        <f t="shared" si="4"/>
        <v>6.3684818932271958E-4</v>
      </c>
    </row>
    <row r="53" spans="1:15" ht="12.75" customHeight="1">
      <c r="A53" s="37"/>
      <c r="B53" s="38"/>
      <c r="C53" s="44"/>
      <c r="D53" s="44"/>
      <c r="E53" s="9"/>
      <c r="J53" s="9"/>
      <c r="K53" s="17"/>
      <c r="L53" s="18"/>
      <c r="M53" s="17"/>
      <c r="N53" s="18"/>
      <c r="O53" s="19"/>
    </row>
    <row r="54" spans="1:15" ht="12.75" customHeight="1">
      <c r="A54" s="37" t="s">
        <v>126</v>
      </c>
      <c r="B54" s="38">
        <v>0.153</v>
      </c>
      <c r="C54" s="44">
        <v>1.57</v>
      </c>
      <c r="D54" s="44">
        <v>0.24</v>
      </c>
      <c r="E54" s="9"/>
      <c r="F54" s="14" t="s">
        <v>126</v>
      </c>
      <c r="G54" s="16">
        <v>0.153</v>
      </c>
      <c r="H54" s="43">
        <v>1.57</v>
      </c>
      <c r="I54" s="43">
        <v>0.2397</v>
      </c>
      <c r="J54" s="9"/>
      <c r="K54" s="17">
        <f t="shared" si="0"/>
        <v>0</v>
      </c>
      <c r="L54" s="18">
        <f t="shared" si="1"/>
        <v>0</v>
      </c>
      <c r="M54" s="17">
        <f t="shared" si="2"/>
        <v>2.9999999999999472E-4</v>
      </c>
      <c r="N54" s="18">
        <f t="shared" si="3"/>
        <v>1.2499999999999781E-3</v>
      </c>
      <c r="O54" s="19">
        <f t="shared" si="4"/>
        <v>2.4463543426387161E-5</v>
      </c>
    </row>
    <row r="55" spans="1:15" ht="12.75" customHeight="1">
      <c r="A55" s="37" t="s">
        <v>127</v>
      </c>
      <c r="B55" s="38">
        <v>0.16789999999999999</v>
      </c>
      <c r="C55" s="44">
        <v>173.21</v>
      </c>
      <c r="D55" s="44">
        <v>29.08</v>
      </c>
      <c r="E55" s="9"/>
      <c r="F55" s="14" t="s">
        <v>127</v>
      </c>
      <c r="G55" s="16">
        <v>0.16789999999999999</v>
      </c>
      <c r="H55" s="43">
        <v>173.63</v>
      </c>
      <c r="I55" s="43">
        <v>29.15</v>
      </c>
      <c r="J55" s="9"/>
      <c r="K55" s="17">
        <f t="shared" si="0"/>
        <v>-0.41999999999998749</v>
      </c>
      <c r="L55" s="18">
        <f t="shared" si="1"/>
        <v>-2.4248022631487066E-3</v>
      </c>
      <c r="M55" s="17">
        <f t="shared" si="2"/>
        <v>-7.0000000000000284E-2</v>
      </c>
      <c r="N55" s="18">
        <f t="shared" si="3"/>
        <v>-2.4071526822558561E-3</v>
      </c>
      <c r="O55" s="19">
        <f t="shared" si="4"/>
        <v>2.9750199869803323E-3</v>
      </c>
    </row>
    <row r="56" spans="1:15" ht="12.75" customHeight="1">
      <c r="A56" s="37"/>
      <c r="B56" s="38"/>
      <c r="C56" s="44"/>
      <c r="D56" s="44"/>
      <c r="E56" s="9"/>
      <c r="G56" s="16"/>
      <c r="H56" s="43"/>
      <c r="I56" s="43"/>
      <c r="J56" s="9"/>
      <c r="K56" s="17"/>
      <c r="L56" s="18"/>
      <c r="M56" s="17"/>
      <c r="N56" s="18"/>
      <c r="O56" s="19"/>
    </row>
    <row r="57" spans="1:15" ht="12.75" customHeight="1">
      <c r="A57" s="37" t="s">
        <v>115</v>
      </c>
      <c r="B57" s="38">
        <v>4.8000000000000001E-2</v>
      </c>
      <c r="C57" s="44">
        <v>1669.36</v>
      </c>
      <c r="D57" s="44">
        <v>80.13</v>
      </c>
      <c r="E57" s="9"/>
      <c r="F57" s="14" t="s">
        <v>115</v>
      </c>
      <c r="G57" s="16">
        <v>4.8000000000000001E-2</v>
      </c>
      <c r="H57" s="43">
        <v>1676.2</v>
      </c>
      <c r="I57" s="43">
        <v>80.459999999999994</v>
      </c>
      <c r="J57" s="9"/>
      <c r="K57" s="17">
        <f t="shared" si="0"/>
        <v>-6.8400000000001455</v>
      </c>
      <c r="L57" s="18">
        <f t="shared" si="1"/>
        <v>-4.0973786361241113E-3</v>
      </c>
      <c r="M57" s="17">
        <f t="shared" si="2"/>
        <v>-0.32999999999999829</v>
      </c>
      <c r="N57" s="18">
        <f t="shared" si="3"/>
        <v>-4.1183077499063808E-3</v>
      </c>
      <c r="O57" s="19">
        <f t="shared" si="4"/>
        <v>8.2116675180939121E-3</v>
      </c>
    </row>
    <row r="58" spans="1:15" ht="12.75" customHeight="1">
      <c r="A58" s="37" t="s">
        <v>116</v>
      </c>
      <c r="B58" s="38">
        <v>9.1499999999999998E-2</v>
      </c>
      <c r="C58" s="44">
        <v>2154.16</v>
      </c>
      <c r="D58" s="44">
        <v>197.1</v>
      </c>
      <c r="E58" s="9"/>
      <c r="F58" s="14" t="s">
        <v>116</v>
      </c>
      <c r="G58" s="16">
        <v>9.1499999999999998E-2</v>
      </c>
      <c r="H58" s="43">
        <v>2160.25</v>
      </c>
      <c r="I58" s="43">
        <v>197.67</v>
      </c>
      <c r="J58" s="9"/>
      <c r="K58" s="17">
        <f t="shared" si="0"/>
        <v>-6.0900000000001455</v>
      </c>
      <c r="L58" s="18">
        <f t="shared" si="1"/>
        <v>-2.8270880528837904E-3</v>
      </c>
      <c r="M58" s="17">
        <f t="shared" si="2"/>
        <v>-0.56999999999999318</v>
      </c>
      <c r="N58" s="18">
        <f t="shared" si="3"/>
        <v>-2.891933028919296E-3</v>
      </c>
      <c r="O58" s="19">
        <f t="shared" si="4"/>
        <v>2.0174003458881727E-2</v>
      </c>
    </row>
    <row r="59" spans="1:15" ht="12.75" customHeight="1">
      <c r="A59" s="37" t="s">
        <v>117</v>
      </c>
      <c r="B59" s="38">
        <v>0.10199999999999999</v>
      </c>
      <c r="C59" s="44">
        <v>4998.3599999999997</v>
      </c>
      <c r="D59" s="44">
        <v>509.87</v>
      </c>
      <c r="E59" s="9"/>
      <c r="F59" s="14" t="s">
        <v>117</v>
      </c>
      <c r="G59" s="16">
        <v>0.10199999999999999</v>
      </c>
      <c r="H59" s="43">
        <v>5015.3</v>
      </c>
      <c r="I59" s="43">
        <v>511.56</v>
      </c>
      <c r="J59" s="9"/>
      <c r="K59" s="17">
        <f t="shared" si="0"/>
        <v>-16.940000000000509</v>
      </c>
      <c r="L59" s="18">
        <f t="shared" si="1"/>
        <v>-3.3891116286142876E-3</v>
      </c>
      <c r="M59" s="17">
        <f t="shared" si="2"/>
        <v>-1.6899999999999977</v>
      </c>
      <c r="N59" s="18">
        <f t="shared" si="3"/>
        <v>-3.3145703806852682E-3</v>
      </c>
      <c r="O59" s="19">
        <f t="shared" si="4"/>
        <v>5.2209304443899103E-2</v>
      </c>
    </row>
    <row r="60" spans="1:15" ht="12.75" customHeight="1">
      <c r="A60" s="37"/>
      <c r="B60" s="38"/>
      <c r="C60" s="44"/>
      <c r="D60" s="44"/>
      <c r="E60" s="9"/>
      <c r="G60" s="16"/>
      <c r="H60" s="43"/>
      <c r="I60" s="43"/>
      <c r="J60" s="9"/>
      <c r="K60" s="17"/>
      <c r="L60" s="18"/>
      <c r="M60" s="17"/>
      <c r="N60" s="18"/>
      <c r="O60" s="19"/>
    </row>
    <row r="61" spans="1:15" ht="12.75" customHeight="1">
      <c r="A61" s="37" t="s">
        <v>35</v>
      </c>
      <c r="B61" s="38">
        <v>0.31969999999999998</v>
      </c>
      <c r="C61" s="44">
        <v>11.54</v>
      </c>
      <c r="D61" s="44">
        <v>3.7</v>
      </c>
      <c r="E61" s="9"/>
      <c r="F61" s="14" t="s">
        <v>35</v>
      </c>
      <c r="G61" s="16">
        <v>0.31969999999999998</v>
      </c>
      <c r="H61" s="43">
        <v>11.66</v>
      </c>
      <c r="I61" s="43">
        <v>3.73</v>
      </c>
      <c r="J61" s="9"/>
      <c r="K61" s="17">
        <f t="shared" si="0"/>
        <v>-0.12000000000000099</v>
      </c>
      <c r="L61" s="18">
        <f t="shared" si="1"/>
        <v>-1.0398613518197661E-2</v>
      </c>
      <c r="M61" s="17">
        <f t="shared" si="2"/>
        <v>-2.9999999999999805E-2</v>
      </c>
      <c r="N61" s="18">
        <f t="shared" si="3"/>
        <v>-8.1081081081080548E-3</v>
      </c>
      <c r="O61" s="19">
        <f t="shared" si="4"/>
        <v>3.8068008752784358E-4</v>
      </c>
    </row>
    <row r="62" spans="1:15" ht="12.75" customHeight="1">
      <c r="A62" s="37"/>
      <c r="B62" s="38"/>
      <c r="C62" s="44"/>
      <c r="D62" s="44"/>
      <c r="E62" s="9"/>
      <c r="G62" s="16"/>
      <c r="H62" s="43"/>
      <c r="I62" s="43"/>
      <c r="J62" s="9"/>
      <c r="K62" s="17"/>
      <c r="L62" s="18"/>
      <c r="M62" s="17"/>
      <c r="N62" s="18"/>
      <c r="O62" s="19"/>
    </row>
    <row r="63" spans="1:15" ht="12.75" customHeight="1">
      <c r="A63" s="37" t="s">
        <v>36</v>
      </c>
      <c r="B63" s="38">
        <v>2.9499999999999998E-2</v>
      </c>
      <c r="C63" s="44">
        <v>1.95</v>
      </c>
      <c r="D63" s="44">
        <v>0.06</v>
      </c>
      <c r="E63" s="9"/>
      <c r="F63" s="14" t="s">
        <v>36</v>
      </c>
      <c r="G63" s="16">
        <v>2.9499999999999998E-2</v>
      </c>
      <c r="H63" s="43">
        <v>1.97</v>
      </c>
      <c r="I63" s="43">
        <v>5.8000000000000003E-2</v>
      </c>
      <c r="J63" s="9"/>
      <c r="K63" s="17">
        <f t="shared" si="0"/>
        <v>-2.0000000000000018E-2</v>
      </c>
      <c r="L63" s="18">
        <f t="shared" si="1"/>
        <v>-1.0256410256410265E-2</v>
      </c>
      <c r="M63" s="17">
        <f t="shared" si="2"/>
        <v>1.9999999999999948E-3</v>
      </c>
      <c r="N63" s="18">
        <f t="shared" si="3"/>
        <v>3.333333333333325E-2</v>
      </c>
      <c r="O63" s="19">
        <f t="shared" si="4"/>
        <v>5.9194222725509195E-6</v>
      </c>
    </row>
    <row r="64" spans="1:15" ht="12.75" customHeight="1">
      <c r="A64" s="37"/>
      <c r="B64" s="38"/>
      <c r="C64" s="44"/>
      <c r="D64" s="44"/>
      <c r="E64" s="9"/>
      <c r="G64" s="16"/>
      <c r="H64" s="43"/>
      <c r="I64" s="43"/>
      <c r="J64" s="9"/>
      <c r="K64" s="17"/>
      <c r="L64" s="18"/>
      <c r="M64" s="17"/>
      <c r="N64" s="18"/>
      <c r="O64" s="19"/>
    </row>
    <row r="65" spans="1:15" ht="12.75" customHeight="1">
      <c r="A65" s="37" t="s">
        <v>38</v>
      </c>
      <c r="B65" s="38">
        <v>0.192</v>
      </c>
      <c r="C65" s="44">
        <v>137.49</v>
      </c>
      <c r="D65" s="44">
        <v>26.4</v>
      </c>
      <c r="E65" s="9"/>
      <c r="F65" s="14" t="s">
        <v>38</v>
      </c>
      <c r="G65" s="16">
        <v>0.192</v>
      </c>
      <c r="H65" s="43">
        <v>138.03</v>
      </c>
      <c r="I65" s="43">
        <v>26.5</v>
      </c>
      <c r="J65" s="9"/>
      <c r="K65" s="17">
        <f t="shared" si="0"/>
        <v>-0.53999999999999204</v>
      </c>
      <c r="L65" s="18">
        <f t="shared" si="1"/>
        <v>-3.9275583678812422E-3</v>
      </c>
      <c r="M65" s="17">
        <f t="shared" si="2"/>
        <v>-0.10000000000000142</v>
      </c>
      <c r="N65" s="18">
        <f t="shared" si="3"/>
        <v>-3.7878787878788418E-3</v>
      </c>
      <c r="O65" s="19">
        <f t="shared" si="4"/>
        <v>2.7045636245275752E-3</v>
      </c>
    </row>
    <row r="66" spans="1:15" ht="12.75" customHeight="1">
      <c r="A66" s="37" t="s">
        <v>37</v>
      </c>
      <c r="B66" s="38">
        <v>0.19220000000000001</v>
      </c>
      <c r="C66" s="44">
        <v>104.25</v>
      </c>
      <c r="D66" s="44">
        <v>20.04</v>
      </c>
      <c r="E66" s="9"/>
      <c r="F66" s="14" t="s">
        <v>37</v>
      </c>
      <c r="G66" s="16">
        <v>0.19220000000000001</v>
      </c>
      <c r="H66" s="43">
        <v>104.57</v>
      </c>
      <c r="I66" s="43">
        <v>20.100000000000001</v>
      </c>
      <c r="J66" s="9"/>
      <c r="K66" s="17">
        <f t="shared" si="0"/>
        <v>-0.31999999999999318</v>
      </c>
      <c r="L66" s="18">
        <f t="shared" si="1"/>
        <v>-3.069544364508328E-3</v>
      </c>
      <c r="M66" s="17">
        <f t="shared" si="2"/>
        <v>-6.0000000000002274E-2</v>
      </c>
      <c r="N66" s="18">
        <f t="shared" si="3"/>
        <v>-2.9940119760480176E-3</v>
      </c>
      <c r="O66" s="19">
        <f t="shared" si="4"/>
        <v>2.0513859944529911E-3</v>
      </c>
    </row>
    <row r="67" spans="1:15" ht="12.75" customHeight="1">
      <c r="A67" s="37"/>
      <c r="B67" s="38"/>
      <c r="C67" s="44"/>
      <c r="D67" s="44"/>
      <c r="E67" s="9"/>
      <c r="G67" s="16"/>
      <c r="H67" s="43"/>
      <c r="I67" s="43"/>
      <c r="J67" s="9"/>
      <c r="K67" s="17"/>
      <c r="L67" s="18"/>
      <c r="M67" s="17"/>
      <c r="N67" s="18"/>
      <c r="O67" s="19"/>
    </row>
    <row r="68" spans="1:15" ht="12.75" customHeight="1">
      <c r="A68" s="37" t="s">
        <v>41</v>
      </c>
      <c r="B68" s="38">
        <v>0.28499999999999998</v>
      </c>
      <c r="C68" s="44">
        <v>203.47</v>
      </c>
      <c r="D68" s="44">
        <v>58.02</v>
      </c>
      <c r="E68" s="9"/>
      <c r="F68" s="14" t="s">
        <v>41</v>
      </c>
      <c r="G68" s="16">
        <v>0.28499999999999998</v>
      </c>
      <c r="H68" s="43">
        <v>204.78</v>
      </c>
      <c r="I68" s="43">
        <v>58.37</v>
      </c>
      <c r="J68" s="9"/>
      <c r="K68" s="17">
        <f t="shared" si="0"/>
        <v>-1.3100000000000023</v>
      </c>
      <c r="L68" s="18">
        <f t="shared" si="1"/>
        <v>-6.4382955718287824E-3</v>
      </c>
      <c r="M68" s="17">
        <f t="shared" si="2"/>
        <v>-0.34999999999999432</v>
      </c>
      <c r="N68" s="18">
        <f t="shared" si="3"/>
        <v>-6.0324026197861825E-3</v>
      </c>
      <c r="O68" s="19">
        <f t="shared" si="4"/>
        <v>5.9571841042896055E-3</v>
      </c>
    </row>
    <row r="69" spans="1:15" ht="12.75" customHeight="1">
      <c r="A69" s="37" t="s">
        <v>81</v>
      </c>
      <c r="B69" s="38">
        <v>0.32500000000000001</v>
      </c>
      <c r="C69" s="44">
        <v>0.91</v>
      </c>
      <c r="D69" s="44">
        <v>0.3</v>
      </c>
      <c r="E69" s="9"/>
      <c r="F69" s="14" t="s">
        <v>81</v>
      </c>
      <c r="G69" s="16">
        <v>0.32500000000000001</v>
      </c>
      <c r="H69" s="43">
        <v>1</v>
      </c>
      <c r="I69" s="43">
        <v>0.33</v>
      </c>
      <c r="J69" s="9"/>
      <c r="K69" s="17">
        <f t="shared" si="0"/>
        <v>-8.9999999999999969E-2</v>
      </c>
      <c r="L69" s="18">
        <f t="shared" si="1"/>
        <v>-9.8901098901098869E-2</v>
      </c>
      <c r="M69" s="17">
        <f t="shared" si="2"/>
        <v>-3.0000000000000027E-2</v>
      </c>
      <c r="N69" s="18">
        <f t="shared" si="3"/>
        <v>-0.10000000000000009</v>
      </c>
      <c r="O69" s="19">
        <f t="shared" si="4"/>
        <v>3.3679471550720747E-5</v>
      </c>
    </row>
    <row r="70" spans="1:15" ht="12.75" customHeight="1">
      <c r="A70" s="37" t="s">
        <v>44</v>
      </c>
      <c r="B70" s="38">
        <v>0.33700000000000002</v>
      </c>
      <c r="C70" s="44">
        <v>1878.52</v>
      </c>
      <c r="D70" s="44">
        <v>633.05999999999995</v>
      </c>
      <c r="E70" s="9"/>
      <c r="F70" s="14" t="s">
        <v>44</v>
      </c>
      <c r="G70" s="16">
        <v>0.33700000000000002</v>
      </c>
      <c r="H70" s="43">
        <v>1897.24</v>
      </c>
      <c r="I70" s="43">
        <v>639.38</v>
      </c>
      <c r="J70" s="9"/>
      <c r="K70" s="17">
        <f t="shared" si="0"/>
        <v>-18.720000000000027</v>
      </c>
      <c r="L70" s="18">
        <f t="shared" si="1"/>
        <v>-9.9652918254796476E-3</v>
      </c>
      <c r="M70" s="17">
        <f t="shared" si="2"/>
        <v>-6.32000000000005</v>
      </c>
      <c r="N70" s="18">
        <f t="shared" si="3"/>
        <v>-9.9832559315073625E-3</v>
      </c>
      <c r="O70" s="19">
        <f t="shared" si="4"/>
        <v>6.5254486424544941E-2</v>
      </c>
    </row>
    <row r="71" spans="1:15" ht="12.75" customHeight="1">
      <c r="A71" s="37" t="s">
        <v>42</v>
      </c>
      <c r="B71" s="38">
        <v>0.35</v>
      </c>
      <c r="C71" s="44">
        <v>4154.0200000000004</v>
      </c>
      <c r="D71" s="44">
        <v>1453.93</v>
      </c>
      <c r="E71" s="9"/>
      <c r="F71" s="14" t="s">
        <v>42</v>
      </c>
      <c r="G71" s="16">
        <v>0.35</v>
      </c>
      <c r="H71" s="43">
        <v>4243.38</v>
      </c>
      <c r="I71" s="43">
        <v>1485.19</v>
      </c>
      <c r="J71" s="9"/>
      <c r="K71" s="17">
        <f t="shared" si="0"/>
        <v>-89.359999999999673</v>
      </c>
      <c r="L71" s="18">
        <f t="shared" si="1"/>
        <v>-2.1511692288433772E-2</v>
      </c>
      <c r="M71" s="17">
        <f t="shared" si="2"/>
        <v>-31.259999999999991</v>
      </c>
      <c r="N71" s="18">
        <f t="shared" si="3"/>
        <v>-2.1500347334465889E-2</v>
      </c>
      <c r="O71" s="19">
        <f t="shared" si="4"/>
        <v>0.15157701318913619</v>
      </c>
    </row>
    <row r="72" spans="1:15" ht="12.75" customHeight="1">
      <c r="A72" s="37" t="s">
        <v>128</v>
      </c>
      <c r="B72" s="38">
        <v>0.35</v>
      </c>
      <c r="C72" s="44">
        <v>11.31</v>
      </c>
      <c r="D72" s="44">
        <v>3.98</v>
      </c>
      <c r="E72" s="9"/>
      <c r="F72" s="14" t="s">
        <v>128</v>
      </c>
      <c r="G72" s="16">
        <v>0.35</v>
      </c>
      <c r="H72" s="43">
        <v>11.63</v>
      </c>
      <c r="I72" s="43">
        <v>4.07</v>
      </c>
      <c r="J72" s="9"/>
      <c r="K72" s="17">
        <f t="shared" si="0"/>
        <v>-0.32000000000000028</v>
      </c>
      <c r="L72" s="18">
        <f t="shared" si="1"/>
        <v>-2.8293545534924868E-2</v>
      </c>
      <c r="M72" s="17">
        <f t="shared" si="2"/>
        <v>-9.0000000000000302E-2</v>
      </c>
      <c r="N72" s="18">
        <f t="shared" si="3"/>
        <v>-2.2613065326633243E-2</v>
      </c>
      <c r="O72" s="19">
        <f t="shared" si="4"/>
        <v>4.153801491255559E-4</v>
      </c>
    </row>
    <row r="73" spans="1:15" ht="12.75" customHeight="1">
      <c r="A73" s="37" t="s">
        <v>43</v>
      </c>
      <c r="B73" s="38">
        <v>0.35399999999999998</v>
      </c>
      <c r="C73" s="44">
        <v>746.55</v>
      </c>
      <c r="D73" s="44">
        <v>264.27999999999997</v>
      </c>
      <c r="E73" s="9"/>
      <c r="F73" s="14" t="s">
        <v>43</v>
      </c>
      <c r="G73" s="16">
        <v>0.35399999999999998</v>
      </c>
      <c r="H73" s="43">
        <v>749.11</v>
      </c>
      <c r="I73" s="43">
        <v>265.19</v>
      </c>
      <c r="J73" s="9"/>
      <c r="K73" s="17">
        <f t="shared" si="0"/>
        <v>-2.5600000000000591</v>
      </c>
      <c r="L73" s="18">
        <f t="shared" si="1"/>
        <v>-3.4291072265756604E-3</v>
      </c>
      <c r="M73" s="17">
        <f t="shared" si="2"/>
        <v>-0.91000000000002501</v>
      </c>
      <c r="N73" s="18">
        <f t="shared" si="3"/>
        <v>-3.4433176933556268E-3</v>
      </c>
      <c r="O73" s="19">
        <f t="shared" si="4"/>
        <v>2.7065027456168591E-2</v>
      </c>
    </row>
    <row r="74" spans="1:15" ht="12.75" customHeight="1">
      <c r="A74" s="37"/>
      <c r="B74" s="38"/>
      <c r="C74" s="44"/>
      <c r="D74" s="44"/>
      <c r="E74" s="9"/>
      <c r="G74" s="16"/>
      <c r="H74" s="43"/>
      <c r="I74" s="43"/>
      <c r="J74" s="9"/>
      <c r="K74" s="17"/>
      <c r="L74" s="18"/>
      <c r="M74" s="17"/>
      <c r="N74" s="18"/>
      <c r="O74" s="19"/>
    </row>
    <row r="75" spans="1:15" ht="12.75" customHeight="1">
      <c r="A75" s="37" t="s">
        <v>46</v>
      </c>
      <c r="B75" s="38">
        <v>0.16600000000000001</v>
      </c>
      <c r="C75" s="44">
        <v>80.69</v>
      </c>
      <c r="D75" s="44">
        <v>13.39</v>
      </c>
      <c r="E75" s="9"/>
      <c r="F75" s="14" t="s">
        <v>46</v>
      </c>
      <c r="G75" s="16">
        <v>0.16600000000000001</v>
      </c>
      <c r="H75" s="43">
        <v>81.39</v>
      </c>
      <c r="I75" s="43">
        <v>13.51</v>
      </c>
      <c r="J75" s="9"/>
      <c r="K75" s="17">
        <f t="shared" ref="K75:K113" si="5">+C75-H75</f>
        <v>-0.70000000000000284</v>
      </c>
      <c r="L75" s="18">
        <f t="shared" ref="L75:L113" si="6">IFERROR(K75/C75,0)</f>
        <v>-8.6751766018094301E-3</v>
      </c>
      <c r="M75" s="17">
        <f t="shared" ref="M75:M113" si="7">+D75-I75</f>
        <v>-0.11999999999999922</v>
      </c>
      <c r="N75" s="18">
        <f t="shared" ref="N75:N113" si="8">IFERROR(M75/D75,0)</f>
        <v>-8.9619118745331745E-3</v>
      </c>
      <c r="O75" s="19">
        <f t="shared" ref="O75:O113" si="9">IFERROR(I75/$I$118,0)</f>
        <v>1.3788171534855674E-3</v>
      </c>
    </row>
    <row r="76" spans="1:15" ht="12.75" customHeight="1">
      <c r="A76" s="37" t="s">
        <v>45</v>
      </c>
      <c r="B76" s="38">
        <v>0.17249999999999999</v>
      </c>
      <c r="C76" s="44">
        <v>312.83999999999997</v>
      </c>
      <c r="D76" s="44">
        <v>53.96</v>
      </c>
      <c r="E76" s="9"/>
      <c r="F76" s="14" t="s">
        <v>45</v>
      </c>
      <c r="G76" s="16">
        <v>0.17249999999999999</v>
      </c>
      <c r="H76" s="43">
        <v>322.61</v>
      </c>
      <c r="I76" s="43">
        <v>55.66</v>
      </c>
      <c r="J76" s="9"/>
      <c r="K76" s="17">
        <f t="shared" si="5"/>
        <v>-9.7700000000000387</v>
      </c>
      <c r="L76" s="18">
        <f t="shared" si="6"/>
        <v>-3.1230021736350977E-2</v>
      </c>
      <c r="M76" s="17">
        <f t="shared" si="7"/>
        <v>-1.6999999999999957</v>
      </c>
      <c r="N76" s="18">
        <f t="shared" si="8"/>
        <v>-3.1504818383988061E-2</v>
      </c>
      <c r="O76" s="19">
        <f t="shared" si="9"/>
        <v>5.6806042015548992E-3</v>
      </c>
    </row>
    <row r="77" spans="1:15" ht="12.75" customHeight="1">
      <c r="A77" s="37" t="s">
        <v>129</v>
      </c>
      <c r="B77" s="38">
        <v>0.17249999999999999</v>
      </c>
      <c r="C77" s="44">
        <v>360.08</v>
      </c>
      <c r="D77" s="44">
        <v>62.1</v>
      </c>
      <c r="E77" s="9"/>
      <c r="F77" s="14" t="s">
        <v>129</v>
      </c>
      <c r="G77" s="16">
        <v>0.17249999999999999</v>
      </c>
      <c r="H77" s="43">
        <v>364.45</v>
      </c>
      <c r="I77" s="43">
        <v>62.87</v>
      </c>
      <c r="J77" s="9"/>
      <c r="K77" s="17">
        <f t="shared" si="5"/>
        <v>-4.3700000000000045</v>
      </c>
      <c r="L77" s="18">
        <f t="shared" si="6"/>
        <v>-1.2136191957342826E-2</v>
      </c>
      <c r="M77" s="17">
        <f t="shared" si="7"/>
        <v>-0.76999999999999602</v>
      </c>
      <c r="N77" s="18">
        <f t="shared" si="8"/>
        <v>-1.2399355877616683E-2</v>
      </c>
      <c r="O77" s="19">
        <f t="shared" si="9"/>
        <v>6.4164496254357972E-3</v>
      </c>
    </row>
    <row r="78" spans="1:15" ht="12.75" customHeight="1">
      <c r="A78" s="37"/>
      <c r="B78" s="38"/>
      <c r="C78" s="44"/>
      <c r="D78" s="44"/>
      <c r="E78" s="9"/>
      <c r="G78" s="16"/>
      <c r="H78" s="43"/>
      <c r="I78" s="43"/>
      <c r="J78" s="9"/>
      <c r="K78" s="17"/>
      <c r="L78" s="18"/>
      <c r="M78" s="17"/>
      <c r="N78" s="18"/>
      <c r="O78" s="19"/>
    </row>
    <row r="79" spans="1:15" ht="12.75" customHeight="1">
      <c r="A79" s="37" t="s">
        <v>47</v>
      </c>
      <c r="B79" s="38">
        <v>6.3E-2</v>
      </c>
      <c r="C79" s="44">
        <v>16.87</v>
      </c>
      <c r="D79" s="44">
        <v>1.06</v>
      </c>
      <c r="E79" s="9"/>
      <c r="F79" s="14" t="s">
        <v>47</v>
      </c>
      <c r="G79" s="16">
        <v>6.3E-2</v>
      </c>
      <c r="H79" s="43">
        <v>16.88</v>
      </c>
      <c r="I79" s="43">
        <v>1.0637000000000001</v>
      </c>
      <c r="J79" s="9"/>
      <c r="K79" s="17">
        <f t="shared" si="5"/>
        <v>-9.9999999999980105E-3</v>
      </c>
      <c r="L79" s="18">
        <f t="shared" si="6"/>
        <v>-5.927682276228814E-4</v>
      </c>
      <c r="M79" s="17">
        <f t="shared" si="7"/>
        <v>-3.7000000000000366E-3</v>
      </c>
      <c r="N79" s="18">
        <f t="shared" si="8"/>
        <v>-3.4905660377358835E-3</v>
      </c>
      <c r="O79" s="19">
        <f t="shared" si="9"/>
        <v>1.0856016329848987E-4</v>
      </c>
    </row>
    <row r="80" spans="1:15" ht="12.75" customHeight="1">
      <c r="A80" s="37" t="s">
        <v>47</v>
      </c>
      <c r="B80" s="38">
        <v>6.5000000000000002E-2</v>
      </c>
      <c r="C80" s="44">
        <v>112.81</v>
      </c>
      <c r="D80" s="44">
        <v>7.33</v>
      </c>
      <c r="E80" s="9"/>
      <c r="F80" s="14" t="s">
        <v>47</v>
      </c>
      <c r="G80" s="16">
        <v>6.5000000000000002E-2</v>
      </c>
      <c r="H80" s="43">
        <v>113.13</v>
      </c>
      <c r="I80" s="43">
        <v>7.3540000000000001</v>
      </c>
      <c r="J80" s="9"/>
      <c r="K80" s="17">
        <f t="shared" si="5"/>
        <v>-0.31999999999999318</v>
      </c>
      <c r="L80" s="18">
        <f t="shared" si="6"/>
        <v>-2.8366279585142558E-3</v>
      </c>
      <c r="M80" s="17">
        <f t="shared" si="7"/>
        <v>-2.4000000000000021E-2</v>
      </c>
      <c r="N80" s="18">
        <f t="shared" si="8"/>
        <v>-3.2742155525238774E-3</v>
      </c>
      <c r="O80" s="19">
        <f t="shared" si="9"/>
        <v>7.5054192055757686E-4</v>
      </c>
    </row>
    <row r="81" spans="1:15" ht="12.75" customHeight="1">
      <c r="A81" s="37"/>
      <c r="B81" s="38"/>
      <c r="C81" s="44"/>
      <c r="D81" s="44"/>
      <c r="E81" s="9"/>
      <c r="J81" s="9"/>
      <c r="K81" s="17"/>
      <c r="L81" s="18"/>
      <c r="M81" s="17"/>
      <c r="N81" s="18"/>
      <c r="O81" s="19"/>
    </row>
    <row r="82" spans="1:15" ht="12.75" customHeight="1">
      <c r="A82" s="37" t="s">
        <v>48</v>
      </c>
      <c r="B82" s="38">
        <v>8.6E-3</v>
      </c>
      <c r="C82" s="44">
        <v>8.32</v>
      </c>
      <c r="D82" s="44">
        <v>7.0000000000000007E-2</v>
      </c>
      <c r="E82" s="9"/>
      <c r="F82" s="14" t="s">
        <v>48</v>
      </c>
      <c r="G82" s="16">
        <v>8.6E-3</v>
      </c>
      <c r="H82" s="43">
        <v>8.3699999999999992</v>
      </c>
      <c r="I82" s="43">
        <v>7.1900000000000006E-2</v>
      </c>
      <c r="J82" s="9"/>
      <c r="K82" s="17">
        <f t="shared" si="5"/>
        <v>-4.9999999999998934E-2</v>
      </c>
      <c r="L82" s="18">
        <f t="shared" si="6"/>
        <v>-6.0096153846152566E-3</v>
      </c>
      <c r="M82" s="17">
        <f t="shared" si="7"/>
        <v>-1.8999999999999989E-3</v>
      </c>
      <c r="N82" s="18">
        <f t="shared" si="8"/>
        <v>-2.7142857142857125E-2</v>
      </c>
      <c r="O82" s="19">
        <f t="shared" si="9"/>
        <v>7.338042437869157E-6</v>
      </c>
    </row>
    <row r="83" spans="1:15" ht="12.75" customHeight="1">
      <c r="A83" s="37"/>
      <c r="B83" s="38"/>
      <c r="C83" s="44"/>
      <c r="D83" s="44"/>
      <c r="E83" s="9"/>
      <c r="G83" s="16"/>
      <c r="H83" s="43"/>
      <c r="I83" s="43"/>
      <c r="J83" s="9"/>
      <c r="K83" s="17"/>
      <c r="L83" s="18"/>
      <c r="M83" s="17"/>
      <c r="N83" s="18"/>
      <c r="O83" s="19"/>
    </row>
    <row r="84" spans="1:15" ht="12.75" customHeight="1">
      <c r="A84" s="37" t="s">
        <v>113</v>
      </c>
      <c r="B84" s="38">
        <v>0.33100000000000002</v>
      </c>
      <c r="C84" s="44">
        <v>14.54</v>
      </c>
      <c r="D84" s="44">
        <v>4.8</v>
      </c>
      <c r="E84" s="9"/>
      <c r="F84" s="14" t="s">
        <v>113</v>
      </c>
      <c r="G84" s="16">
        <v>0.33100000000000002</v>
      </c>
      <c r="H84" s="43">
        <v>14.69</v>
      </c>
      <c r="I84" s="43">
        <v>4.8600000000000003</v>
      </c>
      <c r="J84" s="9"/>
      <c r="K84" s="17">
        <f t="shared" si="5"/>
        <v>-0.15000000000000036</v>
      </c>
      <c r="L84" s="18">
        <f t="shared" si="6"/>
        <v>-1.0316368638239365E-2</v>
      </c>
      <c r="M84" s="17">
        <f t="shared" si="7"/>
        <v>-6.0000000000000497E-2</v>
      </c>
      <c r="N84" s="18">
        <f t="shared" si="8"/>
        <v>-1.2500000000000105E-2</v>
      </c>
      <c r="O84" s="19">
        <f t="shared" si="9"/>
        <v>4.9600676283788738E-4</v>
      </c>
    </row>
    <row r="85" spans="1:15" ht="12.75" customHeight="1">
      <c r="A85" s="37" t="s">
        <v>130</v>
      </c>
      <c r="B85" s="38">
        <v>0.33100000000000002</v>
      </c>
      <c r="C85" s="44">
        <v>4.41</v>
      </c>
      <c r="D85" s="44">
        <v>1.46</v>
      </c>
      <c r="E85" s="9"/>
      <c r="F85" s="14" t="s">
        <v>130</v>
      </c>
      <c r="G85" s="16">
        <v>0.33100000000000002</v>
      </c>
      <c r="H85" s="43">
        <v>4.5999999999999996</v>
      </c>
      <c r="I85" s="43">
        <v>1.52</v>
      </c>
      <c r="J85" s="9"/>
      <c r="K85" s="17">
        <f t="shared" si="5"/>
        <v>-0.1899999999999995</v>
      </c>
      <c r="L85" s="18">
        <f t="shared" si="6"/>
        <v>-4.3083900226757253E-2</v>
      </c>
      <c r="M85" s="17">
        <f t="shared" si="7"/>
        <v>-6.0000000000000053E-2</v>
      </c>
      <c r="N85" s="18">
        <f t="shared" si="8"/>
        <v>-4.1095890410958943E-2</v>
      </c>
      <c r="O85" s="19">
        <f t="shared" si="9"/>
        <v>1.5512968714271374E-4</v>
      </c>
    </row>
    <row r="86" spans="1:15" ht="12.75" customHeight="1">
      <c r="A86" s="37"/>
      <c r="B86" s="38"/>
      <c r="C86" s="44"/>
      <c r="D86" s="44"/>
      <c r="E86" s="9"/>
      <c r="G86" s="16"/>
      <c r="H86" s="43"/>
      <c r="I86" s="43"/>
      <c r="J86" s="9"/>
      <c r="K86" s="17"/>
      <c r="L86" s="18"/>
      <c r="M86" s="17"/>
      <c r="N86" s="18"/>
      <c r="O86" s="19"/>
    </row>
    <row r="87" spans="1:15" ht="12.75" customHeight="1">
      <c r="A87" s="37" t="s">
        <v>52</v>
      </c>
      <c r="B87" s="38">
        <v>4.4999999999999997E-3</v>
      </c>
      <c r="C87" s="44">
        <v>29.48</v>
      </c>
      <c r="D87" s="44">
        <v>0.12</v>
      </c>
      <c r="E87" s="9"/>
      <c r="F87" s="14" t="s">
        <v>52</v>
      </c>
      <c r="G87" s="16">
        <v>4.4999999999999997E-3</v>
      </c>
      <c r="H87" s="43">
        <v>29.96</v>
      </c>
      <c r="I87" s="43">
        <v>0.14000000000000001</v>
      </c>
      <c r="J87" s="9"/>
      <c r="K87" s="17">
        <f t="shared" si="5"/>
        <v>-0.48000000000000043</v>
      </c>
      <c r="L87" s="18">
        <f t="shared" si="6"/>
        <v>-1.6282225237449131E-2</v>
      </c>
      <c r="M87" s="17">
        <f t="shared" si="7"/>
        <v>-2.0000000000000018E-2</v>
      </c>
      <c r="N87" s="18">
        <f t="shared" si="8"/>
        <v>-0.16666666666666682</v>
      </c>
      <c r="O87" s="19">
        <f t="shared" si="9"/>
        <v>1.4288260657881529E-5</v>
      </c>
    </row>
    <row r="88" spans="1:15" ht="12.75" customHeight="1">
      <c r="A88" s="37"/>
      <c r="B88" s="38"/>
      <c r="C88" s="44"/>
      <c r="D88" s="44"/>
      <c r="E88" s="9"/>
      <c r="G88" s="16"/>
      <c r="H88" s="43"/>
      <c r="I88" s="43"/>
      <c r="J88" s="9"/>
      <c r="K88" s="17"/>
      <c r="L88" s="18"/>
      <c r="M88" s="17"/>
      <c r="N88" s="18"/>
      <c r="O88" s="19"/>
    </row>
    <row r="89" spans="1:15" ht="12.75" customHeight="1">
      <c r="A89" s="37" t="s">
        <v>111</v>
      </c>
      <c r="B89" s="38">
        <v>0.13800000000000001</v>
      </c>
      <c r="C89" s="44">
        <v>688.7</v>
      </c>
      <c r="D89" s="44">
        <v>95.03</v>
      </c>
      <c r="E89" s="9"/>
      <c r="F89" s="14" t="s">
        <v>111</v>
      </c>
      <c r="G89" s="16">
        <v>0.13800000000000001</v>
      </c>
      <c r="H89" s="43">
        <v>693.87</v>
      </c>
      <c r="I89" s="43">
        <v>95.75</v>
      </c>
      <c r="J89" s="9"/>
      <c r="K89" s="17">
        <f t="shared" si="5"/>
        <v>-5.1699999999999591</v>
      </c>
      <c r="L89" s="18">
        <f t="shared" si="6"/>
        <v>-7.5068970524175384E-3</v>
      </c>
      <c r="M89" s="17">
        <f t="shared" si="7"/>
        <v>-0.71999999999999886</v>
      </c>
      <c r="N89" s="18">
        <f t="shared" si="8"/>
        <v>-7.5765547721771955E-3</v>
      </c>
      <c r="O89" s="19">
        <f t="shared" si="9"/>
        <v>9.7721496999439734E-3</v>
      </c>
    </row>
    <row r="90" spans="1:15" ht="12.75" customHeight="1">
      <c r="A90" s="37"/>
      <c r="B90" s="38"/>
      <c r="C90" s="44"/>
      <c r="D90" s="44"/>
      <c r="E90" s="9"/>
      <c r="J90" s="9"/>
      <c r="K90" s="17"/>
      <c r="L90" s="18"/>
      <c r="M90" s="17"/>
      <c r="N90" s="18"/>
      <c r="O90" s="19"/>
    </row>
    <row r="91" spans="1:15" ht="12.75" customHeight="1">
      <c r="A91" s="37" t="s">
        <v>131</v>
      </c>
      <c r="B91" s="38">
        <v>0.24399999999999999</v>
      </c>
      <c r="C91" s="44">
        <v>11222.38</v>
      </c>
      <c r="D91" s="44">
        <v>2738.27</v>
      </c>
      <c r="E91" s="9"/>
      <c r="F91" s="14" t="s">
        <v>131</v>
      </c>
      <c r="G91" s="16">
        <v>0.24399999999999999</v>
      </c>
      <c r="H91" s="43">
        <v>11523.06</v>
      </c>
      <c r="I91" s="43">
        <v>2811.64</v>
      </c>
      <c r="J91" s="9"/>
      <c r="K91" s="17">
        <f t="shared" si="5"/>
        <v>-300.68000000000029</v>
      </c>
      <c r="L91" s="18">
        <f t="shared" si="6"/>
        <v>-2.6792890634606947E-2</v>
      </c>
      <c r="M91" s="17">
        <f t="shared" si="7"/>
        <v>-73.369999999999891</v>
      </c>
      <c r="N91" s="18">
        <f t="shared" si="8"/>
        <v>-2.6794289825327632E-2</v>
      </c>
      <c r="O91" s="19">
        <f t="shared" si="9"/>
        <v>0.28695317997232872</v>
      </c>
    </row>
    <row r="92" spans="1:15" ht="12.75" customHeight="1">
      <c r="A92" s="37" t="s">
        <v>131</v>
      </c>
      <c r="B92" s="38">
        <v>0.26200000000000001</v>
      </c>
      <c r="C92" s="44">
        <v>197.19</v>
      </c>
      <c r="D92" s="44">
        <v>51.66</v>
      </c>
      <c r="E92" s="9"/>
      <c r="J92" s="9"/>
      <c r="K92" s="17">
        <f t="shared" si="5"/>
        <v>197.19</v>
      </c>
      <c r="L92" s="18">
        <f t="shared" si="6"/>
        <v>1</v>
      </c>
      <c r="M92" s="17">
        <f t="shared" si="7"/>
        <v>51.66</v>
      </c>
      <c r="N92" s="18">
        <f t="shared" si="8"/>
        <v>1</v>
      </c>
      <c r="O92" s="19">
        <f t="shared" si="9"/>
        <v>0</v>
      </c>
    </row>
    <row r="93" spans="1:15" ht="12.75" customHeight="1">
      <c r="A93" s="37"/>
      <c r="B93" s="38"/>
      <c r="C93" s="44"/>
      <c r="D93" s="44"/>
      <c r="E93" s="9"/>
      <c r="G93" s="16"/>
      <c r="H93" s="43"/>
      <c r="I93" s="43"/>
      <c r="J93" s="9"/>
      <c r="K93" s="17"/>
      <c r="L93" s="18"/>
      <c r="M93" s="17"/>
      <c r="N93" s="18"/>
      <c r="O93" s="19"/>
    </row>
    <row r="94" spans="1:15" ht="12.75" customHeight="1">
      <c r="A94" s="37" t="s">
        <v>54</v>
      </c>
      <c r="B94" s="38">
        <v>0.155</v>
      </c>
      <c r="C94" s="44">
        <v>97.22</v>
      </c>
      <c r="D94" s="44">
        <v>15.08</v>
      </c>
      <c r="E94" s="9"/>
      <c r="F94" s="14" t="s">
        <v>54</v>
      </c>
      <c r="G94" s="16">
        <v>0.155</v>
      </c>
      <c r="H94" s="43">
        <v>98.53</v>
      </c>
      <c r="I94" s="43">
        <v>15.27</v>
      </c>
      <c r="J94" s="9"/>
      <c r="K94" s="17">
        <f t="shared" si="5"/>
        <v>-1.3100000000000023</v>
      </c>
      <c r="L94" s="18">
        <f t="shared" si="6"/>
        <v>-1.3474593704998995E-2</v>
      </c>
      <c r="M94" s="17">
        <f t="shared" si="7"/>
        <v>-0.1899999999999995</v>
      </c>
      <c r="N94" s="18">
        <f t="shared" si="8"/>
        <v>-1.2599469496021188E-2</v>
      </c>
      <c r="O94" s="19">
        <f t="shared" si="9"/>
        <v>1.5584410017560782E-3</v>
      </c>
    </row>
    <row r="95" spans="1:15" ht="12.75" customHeight="1">
      <c r="A95" s="37" t="s">
        <v>57</v>
      </c>
      <c r="B95" s="38">
        <v>0.17399999999999999</v>
      </c>
      <c r="C95" s="44">
        <v>596.74</v>
      </c>
      <c r="D95" s="44">
        <v>103.85</v>
      </c>
      <c r="E95" s="9"/>
      <c r="F95" s="14" t="s">
        <v>57</v>
      </c>
      <c r="G95" s="16">
        <v>0.17399999999999999</v>
      </c>
      <c r="H95" s="43">
        <v>603.04999999999995</v>
      </c>
      <c r="I95" s="43">
        <v>104.93</v>
      </c>
      <c r="J95" s="9"/>
      <c r="K95" s="17">
        <f t="shared" si="5"/>
        <v>-6.3099999999999454</v>
      </c>
      <c r="L95" s="18">
        <f t="shared" si="6"/>
        <v>-1.0574119381975309E-2</v>
      </c>
      <c r="M95" s="17">
        <f t="shared" si="7"/>
        <v>-1.0800000000000125</v>
      </c>
      <c r="N95" s="18">
        <f t="shared" si="8"/>
        <v>-1.0399614829080526E-2</v>
      </c>
      <c r="O95" s="19">
        <f t="shared" si="9"/>
        <v>1.0709051363082206E-2</v>
      </c>
    </row>
    <row r="96" spans="1:15" ht="12.75" customHeight="1">
      <c r="A96" s="37" t="s">
        <v>56</v>
      </c>
      <c r="B96" s="38">
        <v>0.2175</v>
      </c>
      <c r="C96" s="44">
        <v>2584.63</v>
      </c>
      <c r="D96" s="44">
        <v>562.20000000000005</v>
      </c>
      <c r="E96" s="9"/>
      <c r="F96" s="14" t="s">
        <v>56</v>
      </c>
      <c r="G96" s="16">
        <v>0.2175</v>
      </c>
      <c r="H96" s="43">
        <v>2607.06</v>
      </c>
      <c r="I96" s="43">
        <v>567.05999999999995</v>
      </c>
      <c r="J96" s="9"/>
      <c r="K96" s="17">
        <f t="shared" si="5"/>
        <v>-22.429999999999836</v>
      </c>
      <c r="L96" s="18">
        <f t="shared" si="6"/>
        <v>-8.6782247362291072E-3</v>
      </c>
      <c r="M96" s="17">
        <f t="shared" si="7"/>
        <v>-4.8599999999999</v>
      </c>
      <c r="N96" s="18">
        <f t="shared" si="8"/>
        <v>-8.6446104589112411E-3</v>
      </c>
      <c r="O96" s="19">
        <f t="shared" si="9"/>
        <v>5.7873579204702132E-2</v>
      </c>
    </row>
    <row r="97" spans="1:15" ht="12.75" customHeight="1">
      <c r="A97" s="37" t="s">
        <v>55</v>
      </c>
      <c r="B97" s="38">
        <v>0.219</v>
      </c>
      <c r="C97" s="44">
        <v>1146.93</v>
      </c>
      <c r="D97" s="44">
        <v>251.22</v>
      </c>
      <c r="E97" s="9"/>
      <c r="F97" s="14" t="s">
        <v>55</v>
      </c>
      <c r="G97" s="16">
        <v>0.219</v>
      </c>
      <c r="H97" s="43">
        <v>1159.48</v>
      </c>
      <c r="I97" s="43">
        <v>253.96</v>
      </c>
      <c r="J97" s="9"/>
      <c r="K97" s="17">
        <f t="shared" si="5"/>
        <v>-12.549999999999955</v>
      </c>
      <c r="L97" s="18">
        <f t="shared" si="6"/>
        <v>-1.0942254540381674E-2</v>
      </c>
      <c r="M97" s="17">
        <f t="shared" si="7"/>
        <v>-2.7400000000000091</v>
      </c>
      <c r="N97" s="18">
        <f t="shared" si="8"/>
        <v>-1.0906774938301127E-2</v>
      </c>
      <c r="O97" s="19">
        <f t="shared" si="9"/>
        <v>2.5918904833397094E-2</v>
      </c>
    </row>
    <row r="98" spans="1:15" ht="12.75" customHeight="1">
      <c r="A98" s="37" t="s">
        <v>87</v>
      </c>
      <c r="B98" s="38">
        <v>0.2525</v>
      </c>
      <c r="C98" s="44">
        <v>0.15</v>
      </c>
      <c r="D98" s="44">
        <v>0.03</v>
      </c>
      <c r="E98" s="9"/>
      <c r="F98" s="14" t="s">
        <v>87</v>
      </c>
      <c r="G98" s="16">
        <v>0.2525</v>
      </c>
      <c r="H98" s="43">
        <v>0.17</v>
      </c>
      <c r="I98" s="43">
        <v>4.2099999999999999E-2</v>
      </c>
      <c r="J98" s="9"/>
      <c r="K98" s="17">
        <f t="shared" si="5"/>
        <v>-2.0000000000000018E-2</v>
      </c>
      <c r="L98" s="18">
        <f t="shared" si="6"/>
        <v>-0.13333333333333347</v>
      </c>
      <c r="M98" s="17">
        <f t="shared" si="7"/>
        <v>-1.21E-2</v>
      </c>
      <c r="N98" s="18">
        <f t="shared" si="8"/>
        <v>-0.40333333333333332</v>
      </c>
      <c r="O98" s="19">
        <f t="shared" si="9"/>
        <v>4.2966840978343741E-6</v>
      </c>
    </row>
    <row r="99" spans="1:15" ht="12.75" customHeight="1">
      <c r="A99" s="37"/>
      <c r="B99" s="38"/>
      <c r="C99" s="44"/>
      <c r="D99" s="44"/>
      <c r="E99" s="9"/>
      <c r="G99" s="16"/>
      <c r="H99" s="43"/>
      <c r="I99" s="43"/>
      <c r="J99" s="9"/>
      <c r="K99" s="17"/>
      <c r="L99" s="18"/>
      <c r="M99" s="17"/>
      <c r="N99" s="18"/>
      <c r="O99" s="19"/>
    </row>
    <row r="100" spans="1:15" ht="12.75" customHeight="1">
      <c r="A100" s="37" t="s">
        <v>67</v>
      </c>
      <c r="B100" s="38">
        <v>0.1573</v>
      </c>
      <c r="C100" s="44">
        <v>6.12</v>
      </c>
      <c r="D100" s="44">
        <v>0.95</v>
      </c>
      <c r="E100" s="9"/>
      <c r="F100" s="14" t="s">
        <v>67</v>
      </c>
      <c r="G100" s="16">
        <v>0.1573</v>
      </c>
      <c r="H100" s="43">
        <v>6.22</v>
      </c>
      <c r="I100" s="43">
        <v>0.97789999999999999</v>
      </c>
      <c r="J100" s="9"/>
      <c r="K100" s="17">
        <f t="shared" si="5"/>
        <v>-9.9999999999999645E-2</v>
      </c>
      <c r="L100" s="18">
        <f t="shared" si="6"/>
        <v>-1.6339869281045694E-2</v>
      </c>
      <c r="M100" s="17">
        <f t="shared" si="7"/>
        <v>-2.7900000000000036E-2</v>
      </c>
      <c r="N100" s="18">
        <f t="shared" si="8"/>
        <v>-2.9368421052631617E-2</v>
      </c>
      <c r="O100" s="19">
        <f t="shared" si="9"/>
        <v>9.9803500695302473E-5</v>
      </c>
    </row>
    <row r="101" spans="1:15" ht="12.75" customHeight="1">
      <c r="A101" s="37" t="s">
        <v>68</v>
      </c>
      <c r="B101" s="38">
        <v>0.189</v>
      </c>
      <c r="C101" s="44">
        <v>0.6</v>
      </c>
      <c r="D101" s="44">
        <v>0.11</v>
      </c>
      <c r="E101" s="9"/>
      <c r="F101" s="14" t="s">
        <v>68</v>
      </c>
      <c r="G101" s="16">
        <v>0.189</v>
      </c>
      <c r="H101" s="43">
        <v>0.6</v>
      </c>
      <c r="I101" s="43">
        <v>0.1134</v>
      </c>
      <c r="J101" s="9"/>
      <c r="K101" s="17">
        <f t="shared" si="5"/>
        <v>0</v>
      </c>
      <c r="L101" s="18">
        <f t="shared" si="6"/>
        <v>0</v>
      </c>
      <c r="M101" s="17">
        <f t="shared" si="7"/>
        <v>-3.4000000000000002E-3</v>
      </c>
      <c r="N101" s="18">
        <f t="shared" si="8"/>
        <v>-3.090909090909091E-2</v>
      </c>
      <c r="O101" s="19">
        <f t="shared" si="9"/>
        <v>1.1573491132884039E-5</v>
      </c>
    </row>
    <row r="102" spans="1:15" ht="12.75" customHeight="1">
      <c r="A102" s="37"/>
      <c r="B102" s="38"/>
      <c r="C102" s="44"/>
      <c r="D102" s="44"/>
      <c r="E102" s="9"/>
      <c r="G102" s="16"/>
      <c r="H102" s="43"/>
      <c r="I102" s="43"/>
      <c r="J102" s="9"/>
      <c r="K102" s="17"/>
      <c r="L102" s="18"/>
      <c r="M102" s="17"/>
      <c r="N102" s="18"/>
      <c r="O102" s="19"/>
    </row>
    <row r="103" spans="1:15" ht="12.75" customHeight="1">
      <c r="A103" s="37" t="s">
        <v>72</v>
      </c>
      <c r="B103" s="38">
        <v>6.59E-2</v>
      </c>
      <c r="C103" s="44">
        <v>13.32</v>
      </c>
      <c r="D103" s="44">
        <v>0.87</v>
      </c>
      <c r="E103" s="9"/>
      <c r="F103" s="14" t="s">
        <v>72</v>
      </c>
      <c r="G103" s="16">
        <v>6.59E-2</v>
      </c>
      <c r="H103" s="43">
        <v>13.38</v>
      </c>
      <c r="I103" s="43">
        <v>0.8821</v>
      </c>
      <c r="J103" s="9"/>
      <c r="K103" s="17">
        <f t="shared" si="5"/>
        <v>-6.0000000000000497E-2</v>
      </c>
      <c r="L103" s="18">
        <f t="shared" si="6"/>
        <v>-4.5045045045045418E-3</v>
      </c>
      <c r="M103" s="17">
        <f t="shared" si="7"/>
        <v>-1.21E-2</v>
      </c>
      <c r="N103" s="18">
        <f t="shared" si="8"/>
        <v>-1.3908045977011493E-2</v>
      </c>
      <c r="O103" s="19">
        <f t="shared" si="9"/>
        <v>9.0026248045123539E-5</v>
      </c>
    </row>
    <row r="104" spans="1:15" ht="12.75" customHeight="1">
      <c r="A104" s="37" t="s">
        <v>53</v>
      </c>
      <c r="B104" s="38">
        <v>8.6900000000000005E-2</v>
      </c>
      <c r="C104" s="44">
        <v>131.33000000000001</v>
      </c>
      <c r="D104" s="44">
        <v>11.43</v>
      </c>
      <c r="E104" s="9"/>
      <c r="F104" s="14" t="s">
        <v>53</v>
      </c>
      <c r="G104" s="16">
        <v>8.6900000000000005E-2</v>
      </c>
      <c r="H104" s="43">
        <v>132.4</v>
      </c>
      <c r="I104" s="43">
        <v>11.51</v>
      </c>
      <c r="J104" s="9"/>
      <c r="K104" s="17">
        <f t="shared" si="5"/>
        <v>-1.0699999999999932</v>
      </c>
      <c r="L104" s="18">
        <f t="shared" si="6"/>
        <v>-8.1474149090077896E-3</v>
      </c>
      <c r="M104" s="17">
        <f t="shared" si="7"/>
        <v>-8.0000000000000071E-2</v>
      </c>
      <c r="N104" s="18">
        <f t="shared" si="8"/>
        <v>-6.9991251093613361E-3</v>
      </c>
      <c r="O104" s="19">
        <f t="shared" si="9"/>
        <v>1.1746991440872599E-3</v>
      </c>
    </row>
    <row r="105" spans="1:15" ht="12.75" customHeight="1">
      <c r="A105" s="37"/>
      <c r="B105" s="38"/>
      <c r="C105" s="44"/>
      <c r="D105" s="44"/>
      <c r="E105" s="9"/>
      <c r="F105" s="36"/>
      <c r="G105" s="39"/>
      <c r="H105" s="42"/>
      <c r="I105" s="42"/>
      <c r="J105" s="9"/>
      <c r="K105" s="17"/>
      <c r="L105" s="18"/>
      <c r="M105" s="17"/>
      <c r="N105" s="18"/>
      <c r="O105" s="19"/>
    </row>
    <row r="106" spans="1:15" ht="12.75" customHeight="1">
      <c r="A106" s="37" t="s">
        <v>63</v>
      </c>
      <c r="B106" s="38">
        <v>0.95</v>
      </c>
      <c r="C106" s="44">
        <v>4.01</v>
      </c>
      <c r="D106" s="44">
        <v>3.81</v>
      </c>
      <c r="E106" s="9"/>
      <c r="F106" s="36" t="s">
        <v>63</v>
      </c>
      <c r="G106" s="39">
        <v>0.95</v>
      </c>
      <c r="H106" s="42">
        <v>4.33</v>
      </c>
      <c r="I106" s="42">
        <v>4.1165000000000003</v>
      </c>
      <c r="J106" s="9"/>
      <c r="K106" s="17">
        <f t="shared" si="5"/>
        <v>-0.32000000000000028</v>
      </c>
      <c r="L106" s="18">
        <f t="shared" si="6"/>
        <v>-7.9800498753117288E-2</v>
      </c>
      <c r="M106" s="17">
        <f t="shared" si="7"/>
        <v>-0.30650000000000022</v>
      </c>
      <c r="N106" s="18">
        <f t="shared" si="8"/>
        <v>-8.0446194225721843E-2</v>
      </c>
      <c r="O106" s="19">
        <f t="shared" si="9"/>
        <v>4.2012589284406656E-4</v>
      </c>
    </row>
    <row r="107" spans="1:15" ht="12.75" customHeight="1">
      <c r="A107" s="37"/>
      <c r="B107" s="38"/>
      <c r="C107" s="44"/>
      <c r="D107" s="44"/>
      <c r="E107" s="9"/>
      <c r="F107" s="36"/>
      <c r="G107" s="39"/>
      <c r="H107" s="42"/>
      <c r="I107" s="42"/>
      <c r="J107" s="9"/>
      <c r="K107" s="17"/>
      <c r="L107" s="18"/>
      <c r="M107" s="17"/>
      <c r="N107" s="18"/>
      <c r="O107" s="19"/>
    </row>
    <row r="108" spans="1:15" ht="12.75" customHeight="1">
      <c r="A108" s="37" t="s">
        <v>132</v>
      </c>
      <c r="B108" s="38">
        <v>0.24199999999999999</v>
      </c>
      <c r="C108" s="44">
        <v>9338.4500000000007</v>
      </c>
      <c r="D108" s="44">
        <v>2259.9</v>
      </c>
      <c r="E108" s="9"/>
      <c r="F108" s="36" t="s">
        <v>132</v>
      </c>
      <c r="G108" s="39">
        <v>0.24199999999999999</v>
      </c>
      <c r="H108" s="42">
        <v>9382.34</v>
      </c>
      <c r="I108" s="42">
        <v>2270.52</v>
      </c>
      <c r="J108" s="9"/>
      <c r="K108" s="17">
        <f t="shared" si="5"/>
        <v>-43.889999999999418</v>
      </c>
      <c r="L108" s="18">
        <f t="shared" si="6"/>
        <v>-4.6999234348311996E-3</v>
      </c>
      <c r="M108" s="17">
        <f t="shared" si="7"/>
        <v>-10.619999999999891</v>
      </c>
      <c r="N108" s="18">
        <f t="shared" si="8"/>
        <v>-4.6993229788928233E-3</v>
      </c>
      <c r="O108" s="19">
        <f t="shared" si="9"/>
        <v>0.23172701134952262</v>
      </c>
    </row>
    <row r="109" spans="1:15" ht="12.75" customHeight="1">
      <c r="A109" s="37"/>
      <c r="B109" s="38"/>
      <c r="C109" s="44"/>
      <c r="D109" s="44"/>
      <c r="E109" s="9"/>
      <c r="F109" s="36"/>
      <c r="G109" s="39"/>
      <c r="H109" s="42"/>
      <c r="I109" s="42"/>
      <c r="J109" s="9"/>
      <c r="K109" s="17"/>
      <c r="L109" s="18"/>
      <c r="M109" s="17"/>
      <c r="N109" s="18"/>
      <c r="O109" s="19"/>
    </row>
    <row r="110" spans="1:15" ht="12.75" customHeight="1">
      <c r="A110" s="37" t="s">
        <v>133</v>
      </c>
      <c r="B110" s="38">
        <v>0.13200000000000001</v>
      </c>
      <c r="C110" s="44">
        <v>0.67</v>
      </c>
      <c r="D110" s="44">
        <v>0.09</v>
      </c>
      <c r="E110" s="9"/>
      <c r="F110" s="36" t="s">
        <v>133</v>
      </c>
      <c r="G110" s="39">
        <v>0.13200000000000001</v>
      </c>
      <c r="H110" s="42">
        <v>0.68</v>
      </c>
      <c r="I110" s="42">
        <v>9.0200000000000002E-2</v>
      </c>
      <c r="J110" s="9"/>
      <c r="K110" s="17">
        <f t="shared" si="5"/>
        <v>-1.0000000000000009E-2</v>
      </c>
      <c r="L110" s="18">
        <f t="shared" si="6"/>
        <v>-1.492537313432837E-2</v>
      </c>
      <c r="M110" s="17">
        <f t="shared" si="7"/>
        <v>-2.0000000000000573E-4</v>
      </c>
      <c r="N110" s="18">
        <f t="shared" si="8"/>
        <v>-2.222222222222286E-3</v>
      </c>
      <c r="O110" s="19">
        <f t="shared" si="9"/>
        <v>9.20572222386367E-6</v>
      </c>
    </row>
    <row r="111" spans="1:15" ht="12.75" customHeight="1">
      <c r="A111" s="37"/>
      <c r="B111" s="38"/>
      <c r="C111" s="44"/>
      <c r="D111" s="44"/>
      <c r="E111" s="9"/>
      <c r="F111" s="36"/>
      <c r="G111" s="39"/>
      <c r="H111" s="42"/>
      <c r="I111" s="42"/>
      <c r="J111" s="9"/>
      <c r="K111" s="17"/>
      <c r="L111" s="18"/>
      <c r="M111" s="17"/>
      <c r="N111" s="18"/>
      <c r="O111" s="19"/>
    </row>
    <row r="112" spans="1:15" ht="12.75" customHeight="1">
      <c r="A112" s="37" t="s">
        <v>95</v>
      </c>
      <c r="B112" s="38">
        <v>3.3700000000000001E-2</v>
      </c>
      <c r="C112" s="44">
        <v>1.73</v>
      </c>
      <c r="D112" s="44">
        <v>0.06</v>
      </c>
      <c r="E112" s="9"/>
      <c r="F112" s="36" t="s">
        <v>95</v>
      </c>
      <c r="G112" s="39">
        <v>3.3700000000000001E-2</v>
      </c>
      <c r="H112" s="42">
        <v>1.75</v>
      </c>
      <c r="I112" s="42">
        <v>5.5E-2</v>
      </c>
      <c r="J112" s="9"/>
      <c r="K112" s="17">
        <f t="shared" si="5"/>
        <v>-2.0000000000000018E-2</v>
      </c>
      <c r="L112" s="18">
        <f t="shared" si="6"/>
        <v>-1.1560693641618507E-2</v>
      </c>
      <c r="M112" s="17">
        <f t="shared" si="7"/>
        <v>4.9999999999999975E-3</v>
      </c>
      <c r="N112" s="18">
        <f t="shared" si="8"/>
        <v>8.3333333333333301E-2</v>
      </c>
      <c r="O112" s="19">
        <f t="shared" si="9"/>
        <v>5.6132452584534578E-6</v>
      </c>
    </row>
    <row r="113" spans="1:15" ht="12.75" customHeight="1">
      <c r="A113" s="14" t="s">
        <v>58</v>
      </c>
      <c r="B113" s="14">
        <v>0.22819999999999999</v>
      </c>
      <c r="C113" s="14">
        <v>148.79</v>
      </c>
      <c r="D113" s="14">
        <v>33.94</v>
      </c>
      <c r="E113" s="9"/>
      <c r="F113" s="36" t="s">
        <v>58</v>
      </c>
      <c r="G113" s="39">
        <v>0.22819999999999999</v>
      </c>
      <c r="H113" s="42">
        <v>149.41999999999999</v>
      </c>
      <c r="I113" s="42">
        <v>34.1</v>
      </c>
      <c r="J113" s="9"/>
      <c r="K113" s="17">
        <f t="shared" si="5"/>
        <v>-0.62999999999999545</v>
      </c>
      <c r="L113" s="18">
        <f t="shared" si="6"/>
        <v>-4.2341555212043521E-3</v>
      </c>
      <c r="M113" s="17">
        <f t="shared" si="7"/>
        <v>-0.16000000000000369</v>
      </c>
      <c r="N113" s="18">
        <f t="shared" si="8"/>
        <v>-4.7142015321156071E-3</v>
      </c>
      <c r="O113" s="19">
        <f t="shared" si="9"/>
        <v>3.480212060241144E-3</v>
      </c>
    </row>
    <row r="114" spans="1:15" ht="12.75" customHeight="1">
      <c r="E114" s="9"/>
      <c r="J114" s="9"/>
      <c r="K114" s="17"/>
      <c r="L114" s="18"/>
      <c r="M114" s="17"/>
      <c r="N114" s="18"/>
      <c r="O114" s="19"/>
    </row>
    <row r="115" spans="1:15" ht="12.75" customHeight="1">
      <c r="E115" s="9"/>
      <c r="G115" s="16"/>
      <c r="H115" s="43"/>
      <c r="I115" s="43"/>
      <c r="J115" s="9"/>
      <c r="K115" s="17"/>
      <c r="L115" s="18"/>
      <c r="M115" s="17"/>
      <c r="N115" s="18"/>
      <c r="O115" s="19"/>
    </row>
    <row r="116" spans="1:15" ht="12.75" customHeight="1">
      <c r="E116" s="9"/>
      <c r="J116" s="9"/>
      <c r="K116" s="17"/>
      <c r="L116" s="18"/>
      <c r="M116" s="17"/>
      <c r="N116" s="18"/>
      <c r="O116" s="19"/>
    </row>
    <row r="117" spans="1:15">
      <c r="A117" s="20"/>
      <c r="B117" s="21"/>
      <c r="C117" s="22"/>
      <c r="D117" s="23"/>
      <c r="E117" s="40"/>
      <c r="J117" s="40"/>
      <c r="K117" s="17"/>
      <c r="L117" s="18"/>
      <c r="M117" s="17"/>
      <c r="N117" s="18"/>
      <c r="O117" s="19"/>
    </row>
    <row r="118" spans="1:15">
      <c r="A118" s="24" t="s">
        <v>19</v>
      </c>
      <c r="B118" s="25"/>
      <c r="C118" s="26">
        <f>SUM(C10:C113)</f>
        <v>120767.16000000002</v>
      </c>
      <c r="D118" s="26">
        <f>SUM(D10:D113)</f>
        <v>9710.11</v>
      </c>
      <c r="E118" s="40"/>
      <c r="F118" s="27"/>
      <c r="G118" s="27"/>
      <c r="H118" s="26">
        <f>SUM(H10:H115)</f>
        <v>121610.77000000002</v>
      </c>
      <c r="I118" s="26">
        <f>SUM(I10:I115)</f>
        <v>9798.2535000000007</v>
      </c>
      <c r="J118" s="40"/>
      <c r="K118" s="41">
        <f>SUM(K10:K117)</f>
        <v>-843.60999999999831</v>
      </c>
      <c r="L118" s="28">
        <f>IFERROR(K118/C118,0)</f>
        <v>-6.9854255080602891E-3</v>
      </c>
      <c r="M118" s="29">
        <f>SUM(M10:M117)</f>
        <v>-88.143499999999761</v>
      </c>
      <c r="N118" s="28">
        <f>IFERROR(M118/D118,0)</f>
        <v>-9.0774975772673801E-3</v>
      </c>
      <c r="O118" s="30">
        <f>SUM(O10:O117)</f>
        <v>1</v>
      </c>
    </row>
    <row r="119" spans="1:15">
      <c r="E119" s="27"/>
      <c r="J119" s="40"/>
      <c r="L119" s="31"/>
    </row>
    <row r="120" spans="1:15">
      <c r="K120" s="4"/>
      <c r="L120" s="32"/>
    </row>
    <row r="122" spans="1:15">
      <c r="A122" s="4"/>
    </row>
    <row r="126" spans="1:15">
      <c r="K126" s="4"/>
    </row>
    <row r="132" spans="6:11">
      <c r="K132" s="4"/>
    </row>
    <row r="136" spans="6:11">
      <c r="F136" s="4"/>
    </row>
    <row r="138" spans="6:11">
      <c r="K138" s="4"/>
    </row>
    <row r="144" spans="6:11">
      <c r="K144" s="4"/>
    </row>
  </sheetData>
  <printOptions gridLines="1"/>
  <pageMargins left="0.70866141732283472" right="0.70866141732283472" top="0.74803149606299213" bottom="0.74803149606299213" header="0.31496062992125984" footer="0.31496062992125984"/>
  <pageSetup paperSize="9" scale="67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144"/>
  <sheetViews>
    <sheetView workbookViewId="0">
      <selection activeCell="G2" sqref="G2"/>
    </sheetView>
  </sheetViews>
  <sheetFormatPr defaultRowHeight="11.25"/>
  <cols>
    <col min="1" max="1" width="34.28515625" style="14" bestFit="1" customWidth="1"/>
    <col min="2" max="2" width="14.7109375" style="14" bestFit="1" customWidth="1"/>
    <col min="3" max="3" width="11.140625" style="14" bestFit="1" customWidth="1"/>
    <col min="4" max="4" width="10.7109375" style="14" bestFit="1" customWidth="1"/>
    <col min="5" max="5" width="2.85546875" style="14" customWidth="1"/>
    <col min="6" max="6" width="33.5703125" style="14" bestFit="1" customWidth="1"/>
    <col min="7" max="7" width="14.7109375" style="14" customWidth="1"/>
    <col min="8" max="8" width="10.85546875" style="14" bestFit="1" customWidth="1"/>
    <col min="9" max="9" width="11.7109375" style="14" bestFit="1" customWidth="1"/>
    <col min="10" max="10" width="2.85546875" style="14" customWidth="1"/>
    <col min="11" max="11" width="9.85546875" style="14" bestFit="1" customWidth="1"/>
    <col min="12" max="12" width="8.85546875" style="14" bestFit="1" customWidth="1"/>
    <col min="13" max="13" width="11" style="14" bestFit="1" customWidth="1"/>
    <col min="14" max="16" width="9.140625" style="14"/>
    <col min="17" max="17" width="11" style="14" bestFit="1" customWidth="1"/>
    <col min="18" max="16384" width="9.140625" style="14"/>
  </cols>
  <sheetData>
    <row r="1" spans="1:15">
      <c r="A1" s="1" t="s">
        <v>0</v>
      </c>
      <c r="B1" s="1" t="s">
        <v>20</v>
      </c>
      <c r="E1" s="15"/>
      <c r="J1" s="15"/>
    </row>
    <row r="2" spans="1:15">
      <c r="A2" s="2" t="s">
        <v>1</v>
      </c>
      <c r="B2" s="33">
        <v>42339</v>
      </c>
      <c r="C2" s="33"/>
      <c r="E2" s="15"/>
      <c r="J2" s="15"/>
    </row>
    <row r="3" spans="1:15">
      <c r="A3" s="2" t="s">
        <v>2</v>
      </c>
      <c r="B3" s="48">
        <v>4000112339</v>
      </c>
      <c r="C3" s="34"/>
      <c r="E3" s="15"/>
      <c r="J3" s="15"/>
    </row>
    <row r="4" spans="1:15">
      <c r="A4" s="2" t="s">
        <v>3</v>
      </c>
      <c r="B4" s="35">
        <v>42309</v>
      </c>
      <c r="C4" s="35"/>
      <c r="E4" s="15"/>
      <c r="J4" s="15"/>
    </row>
    <row r="5" spans="1:15">
      <c r="A5" s="2" t="s">
        <v>4</v>
      </c>
      <c r="B5" s="2" t="s">
        <v>5</v>
      </c>
      <c r="C5" s="2"/>
      <c r="E5" s="15"/>
      <c r="J5" s="15"/>
    </row>
    <row r="6" spans="1:15">
      <c r="A6" s="3"/>
      <c r="B6" s="4"/>
      <c r="E6" s="15"/>
      <c r="J6" s="15"/>
    </row>
    <row r="7" spans="1:15">
      <c r="A7" s="5" t="s">
        <v>6</v>
      </c>
      <c r="B7" s="6"/>
      <c r="E7" s="15"/>
      <c r="F7" s="7" t="str">
        <f>B1</f>
        <v>iBasis</v>
      </c>
      <c r="J7" s="15"/>
    </row>
    <row r="8" spans="1:15" ht="22.5">
      <c r="A8" s="8" t="s">
        <v>7</v>
      </c>
      <c r="B8" s="8" t="s">
        <v>8</v>
      </c>
      <c r="C8" s="8" t="s">
        <v>9</v>
      </c>
      <c r="D8" s="8" t="s">
        <v>10</v>
      </c>
      <c r="E8" s="9"/>
      <c r="F8" s="10" t="s">
        <v>7</v>
      </c>
      <c r="G8" s="11" t="s">
        <v>11</v>
      </c>
      <c r="H8" s="11" t="s">
        <v>12</v>
      </c>
      <c r="I8" s="12" t="s">
        <v>13</v>
      </c>
      <c r="J8" s="9"/>
      <c r="K8" s="10" t="s">
        <v>14</v>
      </c>
      <c r="L8" s="10" t="s">
        <v>15</v>
      </c>
      <c r="M8" s="10" t="s">
        <v>16</v>
      </c>
      <c r="N8" s="13" t="s">
        <v>17</v>
      </c>
      <c r="O8" s="13" t="s">
        <v>18</v>
      </c>
    </row>
    <row r="9" spans="1:15">
      <c r="A9" s="8"/>
      <c r="B9" s="8"/>
      <c r="C9" s="8"/>
      <c r="D9" s="8"/>
      <c r="E9" s="9"/>
      <c r="F9" s="10"/>
      <c r="G9" s="11"/>
      <c r="H9" s="11"/>
      <c r="I9" s="12"/>
      <c r="J9" s="9"/>
      <c r="K9" s="10"/>
      <c r="L9" s="10"/>
      <c r="M9" s="10"/>
      <c r="N9" s="13"/>
      <c r="O9" s="13"/>
    </row>
    <row r="10" spans="1:15" ht="12.75" customHeight="1">
      <c r="A10" s="37" t="s">
        <v>21</v>
      </c>
      <c r="B10" s="38">
        <v>0.16850000000000001</v>
      </c>
      <c r="C10" s="44">
        <v>2.2000000000000002</v>
      </c>
      <c r="D10" s="44">
        <v>0.36</v>
      </c>
      <c r="E10" s="9"/>
      <c r="F10" s="36" t="s">
        <v>21</v>
      </c>
      <c r="G10" s="39">
        <v>0.16850000000000001</v>
      </c>
      <c r="H10" s="42">
        <v>2.3199999999999998</v>
      </c>
      <c r="I10" s="42">
        <v>0.39050000000000001</v>
      </c>
      <c r="J10" s="9"/>
      <c r="K10" s="17">
        <f>+C10-H10</f>
        <v>-0.11999999999999966</v>
      </c>
      <c r="L10" s="18">
        <f>IFERROR(K10/C10,0)</f>
        <v>-5.454545454545439E-2</v>
      </c>
      <c r="M10" s="17">
        <f>+D10-I10</f>
        <v>-3.0500000000000027E-2</v>
      </c>
      <c r="N10" s="18">
        <f>IFERROR(M10/D10,0)</f>
        <v>-8.4722222222222296E-2</v>
      </c>
      <c r="O10" s="19">
        <f>IFERROR(I10/$I$118,0)</f>
        <v>5.4445552565194187E-5</v>
      </c>
    </row>
    <row r="11" spans="1:15" ht="12.75" customHeight="1">
      <c r="A11" s="37"/>
      <c r="B11" s="38"/>
      <c r="C11" s="44"/>
      <c r="D11" s="44"/>
      <c r="E11" s="9"/>
      <c r="G11" s="16"/>
      <c r="H11" s="43"/>
      <c r="I11" s="43"/>
      <c r="J11" s="9"/>
      <c r="K11" s="17"/>
      <c r="L11" s="18"/>
      <c r="M11" s="17"/>
      <c r="N11" s="18"/>
      <c r="O11" s="19"/>
    </row>
    <row r="12" spans="1:15" ht="12.75" customHeight="1">
      <c r="A12" s="37" t="s">
        <v>119</v>
      </c>
      <c r="B12" s="38">
        <v>0.30399999999999999</v>
      </c>
      <c r="C12" s="44">
        <v>77.040000000000006</v>
      </c>
      <c r="D12" s="44">
        <v>23.44</v>
      </c>
      <c r="E12" s="9"/>
      <c r="F12" s="14" t="s">
        <v>119</v>
      </c>
      <c r="G12" s="16">
        <v>0.30399999999999999</v>
      </c>
      <c r="H12" s="43">
        <v>77.89</v>
      </c>
      <c r="I12" s="43">
        <v>23.68</v>
      </c>
      <c r="J12" s="9"/>
      <c r="K12" s="17">
        <f t="shared" ref="K12:K74" si="0">+C12-H12</f>
        <v>-0.84999999999999432</v>
      </c>
      <c r="L12" s="18">
        <f t="shared" ref="L12:L74" si="1">IFERROR(K12/C12,0)</f>
        <v>-1.1033229491173342E-2</v>
      </c>
      <c r="M12" s="17">
        <f t="shared" ref="M12:M74" si="2">+D12-I12</f>
        <v>-0.23999999999999844</v>
      </c>
      <c r="N12" s="18">
        <f t="shared" ref="N12:N74" si="3">IFERROR(M12/D12,0)</f>
        <v>-1.0238907849829284E-2</v>
      </c>
      <c r="O12" s="19">
        <f t="shared" ref="O12:O74" si="4">IFERROR(I12/$I$118,0)</f>
        <v>3.3015894615718265E-3</v>
      </c>
    </row>
    <row r="13" spans="1:15" ht="12.75" customHeight="1">
      <c r="A13" s="37"/>
      <c r="B13" s="38"/>
      <c r="C13" s="44"/>
      <c r="D13" s="44"/>
      <c r="E13" s="9"/>
      <c r="F13" s="36"/>
      <c r="G13" s="39"/>
      <c r="H13" s="42"/>
      <c r="I13" s="42"/>
      <c r="J13" s="9"/>
      <c r="K13" s="17"/>
      <c r="L13" s="18"/>
      <c r="M13" s="17"/>
      <c r="N13" s="18"/>
      <c r="O13" s="19"/>
    </row>
    <row r="14" spans="1:15" ht="12.75" customHeight="1">
      <c r="A14" s="37" t="s">
        <v>23</v>
      </c>
      <c r="B14" s="38">
        <v>0.184</v>
      </c>
      <c r="C14" s="44">
        <v>0.62</v>
      </c>
      <c r="D14" s="44">
        <v>0.11</v>
      </c>
      <c r="E14" s="9"/>
      <c r="F14" s="36" t="s">
        <v>23</v>
      </c>
      <c r="G14" s="39">
        <v>0.184</v>
      </c>
      <c r="H14" s="42">
        <v>0.63</v>
      </c>
      <c r="I14" s="42">
        <v>0.11650000000000001</v>
      </c>
      <c r="J14" s="9"/>
      <c r="K14" s="17">
        <f t="shared" si="0"/>
        <v>-1.0000000000000009E-2</v>
      </c>
      <c r="L14" s="18">
        <f t="shared" si="1"/>
        <v>-1.612903225806453E-2</v>
      </c>
      <c r="M14" s="17">
        <f t="shared" si="2"/>
        <v>-6.5000000000000058E-3</v>
      </c>
      <c r="N14" s="18">
        <f t="shared" si="3"/>
        <v>-5.9090909090909145E-2</v>
      </c>
      <c r="O14" s="19">
        <f t="shared" si="4"/>
        <v>1.62430393696418E-5</v>
      </c>
    </row>
    <row r="15" spans="1:15" ht="12.75" customHeight="1">
      <c r="A15" s="37"/>
      <c r="B15" s="38"/>
      <c r="C15" s="44"/>
      <c r="D15" s="44"/>
      <c r="E15" s="9"/>
      <c r="F15" s="36"/>
      <c r="G15" s="39"/>
      <c r="H15" s="42"/>
      <c r="I15" s="42"/>
      <c r="J15" s="9"/>
      <c r="K15" s="17"/>
      <c r="L15" s="18"/>
      <c r="M15" s="17"/>
      <c r="N15" s="18"/>
      <c r="O15" s="19"/>
    </row>
    <row r="16" spans="1:15" ht="12.75" customHeight="1">
      <c r="A16" s="37" t="s">
        <v>25</v>
      </c>
      <c r="B16" s="38">
        <v>4.1000000000000002E-2</v>
      </c>
      <c r="C16" s="44">
        <v>66.430000000000007</v>
      </c>
      <c r="D16" s="44">
        <v>2.73</v>
      </c>
      <c r="E16" s="9"/>
      <c r="F16" s="36" t="s">
        <v>25</v>
      </c>
      <c r="G16" s="39">
        <v>4.1000000000000002E-2</v>
      </c>
      <c r="H16" s="42">
        <v>66.72</v>
      </c>
      <c r="I16" s="42">
        <v>2.7355999999999998</v>
      </c>
      <c r="J16" s="9"/>
      <c r="K16" s="17">
        <f t="shared" si="0"/>
        <v>-0.28999999999999204</v>
      </c>
      <c r="L16" s="18">
        <f t="shared" si="1"/>
        <v>-4.3654975161823272E-3</v>
      </c>
      <c r="M16" s="17">
        <f t="shared" si="2"/>
        <v>-5.5999999999998273E-3</v>
      </c>
      <c r="N16" s="18">
        <f t="shared" si="3"/>
        <v>-2.051282051281988E-3</v>
      </c>
      <c r="O16" s="19">
        <f t="shared" si="4"/>
        <v>3.8141166094070474E-4</v>
      </c>
    </row>
    <row r="17" spans="1:15" ht="12.75" customHeight="1">
      <c r="A17" s="37" t="s">
        <v>26</v>
      </c>
      <c r="B17" s="38">
        <v>8.9499999999999996E-2</v>
      </c>
      <c r="C17" s="44">
        <v>196.66</v>
      </c>
      <c r="D17" s="44">
        <v>17.600000000000001</v>
      </c>
      <c r="E17" s="9"/>
      <c r="F17" s="36" t="s">
        <v>26</v>
      </c>
      <c r="G17" s="39">
        <v>8.9499999999999996E-2</v>
      </c>
      <c r="H17" s="42">
        <v>197.22</v>
      </c>
      <c r="I17" s="42">
        <v>17.651700000000002</v>
      </c>
      <c r="J17" s="9"/>
      <c r="K17" s="17">
        <f t="shared" si="0"/>
        <v>-0.56000000000000227</v>
      </c>
      <c r="L17" s="18">
        <f t="shared" si="1"/>
        <v>-2.8475541543781261E-3</v>
      </c>
      <c r="M17" s="17">
        <f t="shared" si="2"/>
        <v>-5.1700000000000301E-2</v>
      </c>
      <c r="N17" s="18">
        <f t="shared" si="3"/>
        <v>-2.9375000000000169E-3</v>
      </c>
      <c r="O17" s="19">
        <f t="shared" si="4"/>
        <v>2.4610923437004824E-3</v>
      </c>
    </row>
    <row r="18" spans="1:15" ht="12.75" customHeight="1">
      <c r="A18" s="37"/>
      <c r="B18" s="38"/>
      <c r="C18" s="44"/>
      <c r="D18" s="44"/>
      <c r="E18" s="9"/>
      <c r="F18" s="36"/>
      <c r="G18" s="39"/>
      <c r="H18" s="42"/>
      <c r="I18" s="42"/>
      <c r="J18" s="9"/>
      <c r="K18" s="17"/>
      <c r="L18" s="18"/>
      <c r="M18" s="17"/>
      <c r="N18" s="18"/>
      <c r="O18" s="19"/>
    </row>
    <row r="19" spans="1:15" ht="12.75" customHeight="1">
      <c r="A19" s="37" t="s">
        <v>75</v>
      </c>
      <c r="B19" s="38">
        <v>0.17199999999999999</v>
      </c>
      <c r="C19" s="44">
        <v>7.43</v>
      </c>
      <c r="D19" s="44">
        <v>1.28</v>
      </c>
      <c r="E19" s="9"/>
      <c r="F19" s="36" t="s">
        <v>75</v>
      </c>
      <c r="G19" s="39">
        <v>0.17199999999999999</v>
      </c>
      <c r="H19" s="42">
        <v>7.52</v>
      </c>
      <c r="I19" s="42">
        <v>1.2928999999999999</v>
      </c>
      <c r="J19" s="9"/>
      <c r="K19" s="17">
        <f t="shared" si="0"/>
        <v>-8.9999999999999858E-2</v>
      </c>
      <c r="L19" s="18">
        <f t="shared" si="1"/>
        <v>-1.2113055181695809E-2</v>
      </c>
      <c r="M19" s="17">
        <f t="shared" si="2"/>
        <v>-1.2899999999999912E-2</v>
      </c>
      <c r="N19" s="18">
        <f t="shared" si="3"/>
        <v>-1.0078124999999931E-2</v>
      </c>
      <c r="O19" s="19">
        <f t="shared" si="4"/>
        <v>1.8026288069536379E-4</v>
      </c>
    </row>
    <row r="20" spans="1:15" ht="12.75" customHeight="1">
      <c r="A20" s="37"/>
      <c r="B20" s="38"/>
      <c r="C20" s="44"/>
      <c r="D20" s="44"/>
      <c r="E20" s="9"/>
      <c r="F20" s="36"/>
      <c r="G20" s="39"/>
      <c r="H20" s="42"/>
      <c r="I20" s="42"/>
      <c r="J20" s="9"/>
      <c r="K20" s="17"/>
      <c r="L20" s="18"/>
      <c r="M20" s="17"/>
      <c r="N20" s="18"/>
      <c r="O20" s="19"/>
    </row>
    <row r="21" spans="1:15" ht="12.75" customHeight="1">
      <c r="A21" s="37" t="s">
        <v>94</v>
      </c>
      <c r="B21" s="38">
        <v>1.1000000000000001E-3</v>
      </c>
      <c r="C21" s="44">
        <v>7207.19</v>
      </c>
      <c r="D21" s="44">
        <v>7.9</v>
      </c>
      <c r="E21" s="9"/>
      <c r="F21" s="36" t="s">
        <v>94</v>
      </c>
      <c r="G21" s="39">
        <v>1.1000000000000001E-3</v>
      </c>
      <c r="H21" s="42">
        <v>7273.59</v>
      </c>
      <c r="I21" s="42">
        <v>8.01</v>
      </c>
      <c r="J21" s="9"/>
      <c r="K21" s="17">
        <f t="shared" si="0"/>
        <v>-66.400000000000546</v>
      </c>
      <c r="L21" s="18">
        <f t="shared" si="1"/>
        <v>-9.2130219960900924E-3</v>
      </c>
      <c r="M21" s="17">
        <f t="shared" si="2"/>
        <v>-0.10999999999999943</v>
      </c>
      <c r="N21" s="18">
        <f t="shared" si="3"/>
        <v>-1.3924050632911319E-2</v>
      </c>
      <c r="O21" s="19">
        <f t="shared" si="4"/>
        <v>1.116796097432024E-3</v>
      </c>
    </row>
    <row r="22" spans="1:15" ht="12.75" customHeight="1">
      <c r="A22" s="37" t="s">
        <v>92</v>
      </c>
      <c r="B22" s="38">
        <v>1.1999999999999999E-3</v>
      </c>
      <c r="C22" s="44">
        <v>1170.56</v>
      </c>
      <c r="D22" s="44">
        <v>1.37</v>
      </c>
      <c r="E22" s="9"/>
      <c r="F22" s="36" t="s">
        <v>92</v>
      </c>
      <c r="G22" s="39">
        <v>1.1999999999999999E-3</v>
      </c>
      <c r="H22" s="42">
        <v>1181.22</v>
      </c>
      <c r="I22" s="42">
        <v>1.42</v>
      </c>
      <c r="J22" s="9"/>
      <c r="K22" s="17">
        <f t="shared" si="0"/>
        <v>-10.660000000000082</v>
      </c>
      <c r="L22" s="18">
        <f t="shared" si="1"/>
        <v>-9.1067523236742099E-3</v>
      </c>
      <c r="M22" s="17">
        <f t="shared" si="2"/>
        <v>-4.9999999999999822E-2</v>
      </c>
      <c r="N22" s="18">
        <f t="shared" si="3"/>
        <v>-3.6496350364963369E-2</v>
      </c>
      <c r="O22" s="19">
        <f t="shared" si="4"/>
        <v>1.9798382750979703E-4</v>
      </c>
    </row>
    <row r="23" spans="1:15" ht="12.75" customHeight="1">
      <c r="A23" s="37" t="s">
        <v>97</v>
      </c>
      <c r="B23" s="38">
        <v>1.1999999999999999E-3</v>
      </c>
      <c r="C23" s="44">
        <v>6019.89</v>
      </c>
      <c r="D23" s="44">
        <v>7.21</v>
      </c>
      <c r="E23" s="9"/>
      <c r="F23" s="36" t="s">
        <v>97</v>
      </c>
      <c r="G23" s="39">
        <v>1.1999999999999999E-3</v>
      </c>
      <c r="H23" s="42">
        <v>6050.92</v>
      </c>
      <c r="I23" s="42">
        <v>7.26</v>
      </c>
      <c r="J23" s="9"/>
      <c r="K23" s="17">
        <f t="shared" si="0"/>
        <v>-31.029999999999745</v>
      </c>
      <c r="L23" s="18">
        <f t="shared" si="1"/>
        <v>-5.1545792364976343E-3</v>
      </c>
      <c r="M23" s="17">
        <f t="shared" si="2"/>
        <v>-4.9999999999999822E-2</v>
      </c>
      <c r="N23" s="18">
        <f t="shared" si="3"/>
        <v>-6.9348127600554537E-3</v>
      </c>
      <c r="O23" s="19">
        <f t="shared" si="4"/>
        <v>1.0122271744514976E-3</v>
      </c>
    </row>
    <row r="24" spans="1:15" ht="12.75" customHeight="1">
      <c r="A24" s="37" t="s">
        <v>125</v>
      </c>
      <c r="B24" s="38">
        <v>1.1999999999999999E-3</v>
      </c>
      <c r="C24" s="44">
        <v>4705.2700000000004</v>
      </c>
      <c r="D24" s="44">
        <v>5.6</v>
      </c>
      <c r="E24" s="9"/>
      <c r="F24" s="36" t="s">
        <v>125</v>
      </c>
      <c r="G24" s="39">
        <v>1.1999999999999999E-3</v>
      </c>
      <c r="H24" s="42">
        <v>4738.43</v>
      </c>
      <c r="I24" s="42">
        <v>5.6870000000000003</v>
      </c>
      <c r="J24" s="9"/>
      <c r="K24" s="17">
        <f t="shared" si="0"/>
        <v>-33.159999999999854</v>
      </c>
      <c r="L24" s="18">
        <f t="shared" si="1"/>
        <v>-7.0474170451429678E-3</v>
      </c>
      <c r="M24" s="17">
        <f t="shared" si="2"/>
        <v>-8.7000000000000632E-2</v>
      </c>
      <c r="N24" s="18">
        <f t="shared" si="3"/>
        <v>-1.5535714285714399E-2</v>
      </c>
      <c r="O24" s="19">
        <f t="shared" si="4"/>
        <v>7.9291128665367311E-4</v>
      </c>
    </row>
    <row r="25" spans="1:15" ht="12.75" customHeight="1">
      <c r="A25" s="37" t="s">
        <v>93</v>
      </c>
      <c r="B25" s="38">
        <v>1.4E-3</v>
      </c>
      <c r="C25" s="44">
        <v>820.69</v>
      </c>
      <c r="D25" s="44">
        <v>1.1399999999999999</v>
      </c>
      <c r="E25" s="9"/>
      <c r="F25" s="36" t="s">
        <v>93</v>
      </c>
      <c r="G25" s="39">
        <v>1.4E-3</v>
      </c>
      <c r="H25" s="42">
        <v>837.81</v>
      </c>
      <c r="I25" s="42">
        <v>1.1719999999999999</v>
      </c>
      <c r="J25" s="9"/>
      <c r="K25" s="17">
        <f t="shared" si="0"/>
        <v>-17.119999999999891</v>
      </c>
      <c r="L25" s="18">
        <f t="shared" si="1"/>
        <v>-2.0860495436766487E-2</v>
      </c>
      <c r="M25" s="17">
        <f t="shared" si="2"/>
        <v>-3.2000000000000028E-2</v>
      </c>
      <c r="N25" s="18">
        <f t="shared" si="3"/>
        <v>-2.807017543859652E-2</v>
      </c>
      <c r="O25" s="19">
        <f t="shared" si="4"/>
        <v>1.634063703109029E-4</v>
      </c>
    </row>
    <row r="26" spans="1:15" ht="12.75" customHeight="1">
      <c r="A26" s="37" t="s">
        <v>99</v>
      </c>
      <c r="B26" s="38">
        <v>1.4E-3</v>
      </c>
      <c r="C26" s="44">
        <v>2476.2800000000002</v>
      </c>
      <c r="D26" s="44">
        <v>3.44</v>
      </c>
      <c r="E26" s="9"/>
      <c r="F26" s="36" t="s">
        <v>99</v>
      </c>
      <c r="G26" s="39">
        <v>1.4E-3</v>
      </c>
      <c r="H26" s="42">
        <v>2503.6</v>
      </c>
      <c r="I26" s="42">
        <v>3.5</v>
      </c>
      <c r="J26" s="9"/>
      <c r="K26" s="17">
        <f t="shared" si="0"/>
        <v>-27.319999999999709</v>
      </c>
      <c r="L26" s="18">
        <f t="shared" si="1"/>
        <v>-1.1032678049331944E-2</v>
      </c>
      <c r="M26" s="17">
        <f t="shared" si="2"/>
        <v>-6.0000000000000053E-2</v>
      </c>
      <c r="N26" s="18">
        <f t="shared" si="3"/>
        <v>-1.7441860465116296E-2</v>
      </c>
      <c r="O26" s="19">
        <f t="shared" si="4"/>
        <v>4.8798830724245751E-4</v>
      </c>
    </row>
    <row r="27" spans="1:15" ht="12.75" customHeight="1">
      <c r="A27" s="37" t="s">
        <v>124</v>
      </c>
      <c r="B27" s="38">
        <v>1.4E-3</v>
      </c>
      <c r="C27" s="44">
        <v>4151.59</v>
      </c>
      <c r="D27" s="44">
        <v>5.75</v>
      </c>
      <c r="E27" s="9"/>
      <c r="F27" s="36" t="s">
        <v>124</v>
      </c>
      <c r="G27" s="39">
        <v>1.4E-3</v>
      </c>
      <c r="H27" s="42">
        <v>4187.1000000000004</v>
      </c>
      <c r="I27" s="42">
        <v>5.86</v>
      </c>
      <c r="J27" s="9"/>
      <c r="K27" s="17">
        <f t="shared" si="0"/>
        <v>-35.510000000000218</v>
      </c>
      <c r="L27" s="18">
        <f t="shared" si="1"/>
        <v>-8.5533494396123448E-3</v>
      </c>
      <c r="M27" s="17">
        <f t="shared" si="2"/>
        <v>-0.11000000000000032</v>
      </c>
      <c r="N27" s="18">
        <f t="shared" si="3"/>
        <v>-1.913043478260875E-2</v>
      </c>
      <c r="O27" s="19">
        <f t="shared" si="4"/>
        <v>8.1703185155451458E-4</v>
      </c>
    </row>
    <row r="28" spans="1:15" ht="12.75" customHeight="1">
      <c r="A28" s="37" t="s">
        <v>90</v>
      </c>
      <c r="B28" s="38">
        <v>1.5E-3</v>
      </c>
      <c r="C28" s="44">
        <v>6934.81</v>
      </c>
      <c r="D28" s="44">
        <v>10.46</v>
      </c>
      <c r="E28" s="9"/>
      <c r="F28" s="36" t="s">
        <v>90</v>
      </c>
      <c r="G28" s="39">
        <v>1.5E-3</v>
      </c>
      <c r="H28" s="42">
        <v>6989.94</v>
      </c>
      <c r="I28" s="42">
        <v>10.54</v>
      </c>
      <c r="J28" s="9"/>
      <c r="K28" s="17">
        <f t="shared" si="0"/>
        <v>-55.1299999999992</v>
      </c>
      <c r="L28" s="18">
        <f t="shared" si="1"/>
        <v>-7.9497491640000521E-3</v>
      </c>
      <c r="M28" s="17">
        <f t="shared" si="2"/>
        <v>-7.9999999999998295E-2</v>
      </c>
      <c r="N28" s="18">
        <f t="shared" si="3"/>
        <v>-7.6481835564051904E-3</v>
      </c>
      <c r="O28" s="19">
        <f t="shared" si="4"/>
        <v>1.4695419309530004E-3</v>
      </c>
    </row>
    <row r="29" spans="1:15" ht="12.75" customHeight="1">
      <c r="A29" s="37" t="s">
        <v>121</v>
      </c>
      <c r="B29" s="38">
        <v>1.5E-3</v>
      </c>
      <c r="C29" s="44">
        <v>2433.25</v>
      </c>
      <c r="D29" s="44">
        <v>3.69</v>
      </c>
      <c r="E29" s="9"/>
      <c r="F29" s="36" t="s">
        <v>121</v>
      </c>
      <c r="G29" s="39">
        <v>1.5E-3</v>
      </c>
      <c r="H29" s="42">
        <v>2450.9</v>
      </c>
      <c r="I29" s="42">
        <v>3.69</v>
      </c>
      <c r="J29" s="9"/>
      <c r="K29" s="17">
        <f t="shared" si="0"/>
        <v>-17.650000000000091</v>
      </c>
      <c r="L29" s="18">
        <f t="shared" si="1"/>
        <v>-7.2536730709956195E-3</v>
      </c>
      <c r="M29" s="17">
        <f t="shared" si="2"/>
        <v>0</v>
      </c>
      <c r="N29" s="18">
        <f t="shared" si="3"/>
        <v>0</v>
      </c>
      <c r="O29" s="19">
        <f t="shared" si="4"/>
        <v>5.1447910106419085E-4</v>
      </c>
    </row>
    <row r="30" spans="1:15" ht="12.75" customHeight="1">
      <c r="A30" s="37" t="s">
        <v>91</v>
      </c>
      <c r="B30" s="38">
        <v>1.6000000000000001E-3</v>
      </c>
      <c r="C30" s="44">
        <v>3297.46</v>
      </c>
      <c r="D30" s="44">
        <v>5.29</v>
      </c>
      <c r="E30" s="9"/>
      <c r="F30" s="36" t="s">
        <v>91</v>
      </c>
      <c r="G30" s="39">
        <v>1.6000000000000001E-3</v>
      </c>
      <c r="H30" s="42">
        <v>3325.15</v>
      </c>
      <c r="I30" s="42">
        <v>5.33</v>
      </c>
      <c r="J30" s="9"/>
      <c r="K30" s="17">
        <f t="shared" si="0"/>
        <v>-27.690000000000055</v>
      </c>
      <c r="L30" s="18">
        <f t="shared" si="1"/>
        <v>-8.3973725230935495E-3</v>
      </c>
      <c r="M30" s="17">
        <f t="shared" si="2"/>
        <v>-4.0000000000000036E-2</v>
      </c>
      <c r="N30" s="18">
        <f t="shared" si="3"/>
        <v>-7.5614366729678702E-3</v>
      </c>
      <c r="O30" s="19">
        <f t="shared" si="4"/>
        <v>7.4313647931494237E-4</v>
      </c>
    </row>
    <row r="31" spans="1:15" ht="12.75" customHeight="1">
      <c r="A31" s="37" t="s">
        <v>123</v>
      </c>
      <c r="B31" s="38">
        <v>1.6000000000000001E-3</v>
      </c>
      <c r="C31" s="44">
        <v>5888.43</v>
      </c>
      <c r="D31" s="44">
        <v>9.3699999999999992</v>
      </c>
      <c r="E31" s="9"/>
      <c r="F31" s="36" t="s">
        <v>123</v>
      </c>
      <c r="G31" s="39">
        <v>1.6000000000000001E-3</v>
      </c>
      <c r="H31" s="42">
        <v>5925.77</v>
      </c>
      <c r="I31" s="42">
        <v>9.49</v>
      </c>
      <c r="J31" s="9"/>
      <c r="K31" s="17">
        <f t="shared" si="0"/>
        <v>-37.340000000000146</v>
      </c>
      <c r="L31" s="18">
        <f t="shared" si="1"/>
        <v>-6.34124885580709E-3</v>
      </c>
      <c r="M31" s="17">
        <f t="shared" si="2"/>
        <v>-0.12000000000000099</v>
      </c>
      <c r="N31" s="18">
        <f t="shared" si="3"/>
        <v>-1.2806830309498507E-2</v>
      </c>
      <c r="O31" s="19">
        <f t="shared" si="4"/>
        <v>1.3231454387802634E-3</v>
      </c>
    </row>
    <row r="32" spans="1:15" ht="12.75" customHeight="1">
      <c r="A32" s="37" t="s">
        <v>89</v>
      </c>
      <c r="B32" s="38">
        <v>1.6999999999999999E-3</v>
      </c>
      <c r="C32" s="44">
        <v>15649.87</v>
      </c>
      <c r="D32" s="44">
        <v>26.64</v>
      </c>
      <c r="E32" s="9"/>
      <c r="F32" s="36" t="s">
        <v>89</v>
      </c>
      <c r="G32" s="39">
        <v>1.6999999999999999E-3</v>
      </c>
      <c r="H32" s="42">
        <v>15752.45</v>
      </c>
      <c r="I32" s="42">
        <v>26.79</v>
      </c>
      <c r="J32" s="9"/>
      <c r="K32" s="17">
        <f t="shared" si="0"/>
        <v>-102.57999999999993</v>
      </c>
      <c r="L32" s="18">
        <f t="shared" si="1"/>
        <v>-6.55468703573895E-3</v>
      </c>
      <c r="M32" s="17">
        <f t="shared" si="2"/>
        <v>-0.14999999999999858</v>
      </c>
      <c r="N32" s="18">
        <f t="shared" si="3"/>
        <v>-5.6306306306305775E-3</v>
      </c>
      <c r="O32" s="19">
        <f t="shared" si="4"/>
        <v>3.7352019288644104E-3</v>
      </c>
    </row>
    <row r="33" spans="1:15" ht="12.75" customHeight="1">
      <c r="A33" s="37" t="s">
        <v>120</v>
      </c>
      <c r="B33" s="38">
        <v>1.6999999999999999E-3</v>
      </c>
      <c r="C33" s="44">
        <v>827.8</v>
      </c>
      <c r="D33" s="44">
        <v>1.41</v>
      </c>
      <c r="E33" s="9"/>
      <c r="F33" s="36" t="s">
        <v>120</v>
      </c>
      <c r="G33" s="39">
        <v>1.6999999999999999E-3</v>
      </c>
      <c r="H33" s="42">
        <v>834.23</v>
      </c>
      <c r="I33" s="42">
        <v>1.42</v>
      </c>
      <c r="J33" s="9"/>
      <c r="K33" s="17">
        <f t="shared" si="0"/>
        <v>-6.4300000000000637</v>
      </c>
      <c r="L33" s="18">
        <f t="shared" si="1"/>
        <v>-7.7675767093501619E-3</v>
      </c>
      <c r="M33" s="17">
        <f t="shared" si="2"/>
        <v>-1.0000000000000009E-2</v>
      </c>
      <c r="N33" s="18">
        <f t="shared" si="3"/>
        <v>-7.0921985815602905E-3</v>
      </c>
      <c r="O33" s="19">
        <f t="shared" si="4"/>
        <v>1.9798382750979703E-4</v>
      </c>
    </row>
    <row r="34" spans="1:15" ht="12.75" customHeight="1">
      <c r="A34" s="37" t="s">
        <v>122</v>
      </c>
      <c r="B34" s="38">
        <v>1.6999999999999999E-3</v>
      </c>
      <c r="C34" s="44">
        <v>2516.29</v>
      </c>
      <c r="D34" s="44">
        <v>4.2699999999999996</v>
      </c>
      <c r="E34" s="9"/>
      <c r="F34" s="36" t="s">
        <v>122</v>
      </c>
      <c r="G34" s="39">
        <v>1.6999999999999999E-3</v>
      </c>
      <c r="H34" s="42">
        <v>2535.92</v>
      </c>
      <c r="I34" s="42">
        <v>4.32</v>
      </c>
      <c r="J34" s="9"/>
      <c r="K34" s="17">
        <f t="shared" si="0"/>
        <v>-19.630000000000109</v>
      </c>
      <c r="L34" s="18">
        <f t="shared" si="1"/>
        <v>-7.8011675919707627E-3</v>
      </c>
      <c r="M34" s="17">
        <f t="shared" si="2"/>
        <v>-5.0000000000000711E-2</v>
      </c>
      <c r="N34" s="18">
        <f t="shared" si="3"/>
        <v>-1.1709601873536467E-2</v>
      </c>
      <c r="O34" s="19">
        <f t="shared" si="4"/>
        <v>6.0231699636783328E-4</v>
      </c>
    </row>
    <row r="35" spans="1:15" ht="12.75" customHeight="1">
      <c r="A35" s="37"/>
      <c r="B35" s="38"/>
      <c r="C35" s="44"/>
      <c r="D35" s="44"/>
      <c r="E35" s="9"/>
      <c r="F35" s="36"/>
      <c r="G35" s="39"/>
      <c r="H35" s="42"/>
      <c r="I35" s="42"/>
      <c r="J35" s="9"/>
      <c r="K35" s="17"/>
      <c r="L35" s="18"/>
      <c r="M35" s="17"/>
      <c r="N35" s="18"/>
      <c r="O35" s="19"/>
    </row>
    <row r="36" spans="1:15" ht="12.75" customHeight="1">
      <c r="A36" s="37" t="s">
        <v>27</v>
      </c>
      <c r="B36" s="38">
        <v>8.7999999999999995E-2</v>
      </c>
      <c r="C36" s="44">
        <v>5.74</v>
      </c>
      <c r="D36" s="44">
        <v>0.51</v>
      </c>
      <c r="E36" s="9"/>
      <c r="F36" s="36" t="s">
        <v>27</v>
      </c>
      <c r="G36" s="39">
        <v>8.7999999999999995E-2</v>
      </c>
      <c r="H36" s="42">
        <v>5.9</v>
      </c>
      <c r="I36" s="42">
        <v>0.51919999999999999</v>
      </c>
      <c r="J36" s="9"/>
      <c r="K36" s="17">
        <f t="shared" si="0"/>
        <v>-0.16000000000000014</v>
      </c>
      <c r="L36" s="18">
        <f t="shared" si="1"/>
        <v>-2.7874564459930338E-2</v>
      </c>
      <c r="M36" s="17">
        <f t="shared" si="2"/>
        <v>-9.199999999999986E-3</v>
      </c>
      <c r="N36" s="18">
        <f t="shared" si="3"/>
        <v>-1.8039215686274482E-2</v>
      </c>
      <c r="O36" s="19">
        <f t="shared" si="4"/>
        <v>7.2389579748652555E-5</v>
      </c>
    </row>
    <row r="37" spans="1:15" ht="12.75" customHeight="1">
      <c r="A37" s="37"/>
      <c r="B37" s="38"/>
      <c r="C37" s="44"/>
      <c r="D37" s="44"/>
      <c r="E37" s="9"/>
      <c r="G37" s="16"/>
      <c r="H37" s="43"/>
      <c r="I37" s="43"/>
      <c r="J37" s="9"/>
      <c r="K37" s="17"/>
      <c r="L37" s="18"/>
      <c r="M37" s="17"/>
      <c r="N37" s="18"/>
      <c r="O37" s="19"/>
    </row>
    <row r="38" spans="1:15" ht="12.75" customHeight="1">
      <c r="A38" s="37" t="s">
        <v>30</v>
      </c>
      <c r="B38" s="38">
        <v>8.9999999999999993E-3</v>
      </c>
      <c r="C38" s="44">
        <v>504.06</v>
      </c>
      <c r="D38" s="44">
        <v>4.53</v>
      </c>
      <c r="E38" s="9"/>
      <c r="F38" s="14" t="s">
        <v>30</v>
      </c>
      <c r="G38" s="16">
        <v>8.9999999999999993E-3</v>
      </c>
      <c r="H38" s="43">
        <v>565.02</v>
      </c>
      <c r="I38" s="43">
        <v>5.09</v>
      </c>
      <c r="J38" s="9"/>
      <c r="K38" s="17">
        <f t="shared" si="0"/>
        <v>-60.95999999999998</v>
      </c>
      <c r="L38" s="18">
        <f t="shared" si="1"/>
        <v>-0.12093798357338408</v>
      </c>
      <c r="M38" s="17">
        <f t="shared" si="2"/>
        <v>-0.55999999999999961</v>
      </c>
      <c r="N38" s="18">
        <f t="shared" si="3"/>
        <v>-0.12362030905077254</v>
      </c>
      <c r="O38" s="19">
        <f t="shared" si="4"/>
        <v>7.0967442396117388E-4</v>
      </c>
    </row>
    <row r="39" spans="1:15" ht="12.75" customHeight="1">
      <c r="A39" s="37" t="s">
        <v>30</v>
      </c>
      <c r="B39" s="38">
        <v>1.1900000000000001E-2</v>
      </c>
      <c r="C39" s="44">
        <v>209.79</v>
      </c>
      <c r="D39" s="44">
        <v>2.48</v>
      </c>
      <c r="E39" s="9"/>
      <c r="F39" s="14" t="s">
        <v>30</v>
      </c>
      <c r="G39" s="16">
        <v>1.1900000000000001E-2</v>
      </c>
      <c r="H39" s="43">
        <v>151.72999999999999</v>
      </c>
      <c r="I39" s="43">
        <v>1.81</v>
      </c>
      <c r="J39" s="9"/>
      <c r="K39" s="17">
        <f t="shared" si="0"/>
        <v>58.06</v>
      </c>
      <c r="L39" s="18">
        <f t="shared" si="1"/>
        <v>0.2767529434196101</v>
      </c>
      <c r="M39" s="17">
        <f t="shared" si="2"/>
        <v>0.66999999999999993</v>
      </c>
      <c r="N39" s="18">
        <f t="shared" si="3"/>
        <v>0.27016129032258063</v>
      </c>
      <c r="O39" s="19">
        <f t="shared" si="4"/>
        <v>2.5235966745967088E-4</v>
      </c>
    </row>
    <row r="40" spans="1:15" ht="12.75" customHeight="1">
      <c r="A40" s="37" t="s">
        <v>31</v>
      </c>
      <c r="B40" s="38">
        <v>1.1900000000000001E-2</v>
      </c>
      <c r="C40" s="44">
        <v>74.02</v>
      </c>
      <c r="D40" s="44">
        <v>0.88</v>
      </c>
      <c r="E40" s="9"/>
      <c r="F40" s="14" t="s">
        <v>31</v>
      </c>
      <c r="G40" s="16">
        <v>1.1900000000000001E-2</v>
      </c>
      <c r="H40" s="43">
        <v>77.92</v>
      </c>
      <c r="I40" s="43">
        <v>0.93</v>
      </c>
      <c r="J40" s="9"/>
      <c r="K40" s="17">
        <f t="shared" si="0"/>
        <v>-3.9000000000000057</v>
      </c>
      <c r="L40" s="18">
        <f t="shared" si="1"/>
        <v>-5.268846257768179E-2</v>
      </c>
      <c r="M40" s="17">
        <f t="shared" si="2"/>
        <v>-5.0000000000000044E-2</v>
      </c>
      <c r="N40" s="18">
        <f t="shared" si="3"/>
        <v>-5.6818181818181872E-2</v>
      </c>
      <c r="O40" s="19">
        <f t="shared" si="4"/>
        <v>1.2966546449585299E-4</v>
      </c>
    </row>
    <row r="41" spans="1:15" ht="12.75" customHeight="1">
      <c r="A41" s="37" t="s">
        <v>32</v>
      </c>
      <c r="B41" s="38">
        <v>2.1999999999999999E-2</v>
      </c>
      <c r="C41" s="44">
        <v>22.79</v>
      </c>
      <c r="D41" s="44">
        <v>0.51</v>
      </c>
      <c r="E41" s="9"/>
      <c r="F41" s="14" t="s">
        <v>32</v>
      </c>
      <c r="G41" s="16">
        <v>2.1999999999999999E-2</v>
      </c>
      <c r="H41" s="43">
        <v>23.04</v>
      </c>
      <c r="I41" s="43">
        <v>0.51</v>
      </c>
      <c r="J41" s="9"/>
      <c r="K41" s="17">
        <f t="shared" si="0"/>
        <v>-0.25</v>
      </c>
      <c r="L41" s="18">
        <f t="shared" si="1"/>
        <v>-1.0969723562966214E-2</v>
      </c>
      <c r="M41" s="17">
        <f t="shared" si="2"/>
        <v>0</v>
      </c>
      <c r="N41" s="18">
        <f t="shared" si="3"/>
        <v>0</v>
      </c>
      <c r="O41" s="19">
        <f t="shared" si="4"/>
        <v>7.1106867626758097E-5</v>
      </c>
    </row>
    <row r="42" spans="1:15" ht="12.75" customHeight="1">
      <c r="A42" s="37" t="s">
        <v>31</v>
      </c>
      <c r="B42" s="38">
        <v>2.4899999999999999E-2</v>
      </c>
      <c r="C42" s="44">
        <v>21.52</v>
      </c>
      <c r="D42" s="44">
        <v>0.52</v>
      </c>
      <c r="E42" s="9"/>
      <c r="F42" s="14" t="s">
        <v>31</v>
      </c>
      <c r="G42" s="16">
        <v>2.4899999999999999E-2</v>
      </c>
      <c r="H42" s="43">
        <v>17.899999999999999</v>
      </c>
      <c r="I42" s="43">
        <v>0.45</v>
      </c>
      <c r="J42" s="9"/>
      <c r="K42" s="17">
        <f t="shared" si="0"/>
        <v>3.620000000000001</v>
      </c>
      <c r="L42" s="18">
        <f t="shared" si="1"/>
        <v>0.16821561338289967</v>
      </c>
      <c r="M42" s="17">
        <f t="shared" si="2"/>
        <v>7.0000000000000007E-2</v>
      </c>
      <c r="N42" s="18">
        <f t="shared" si="3"/>
        <v>0.13461538461538464</v>
      </c>
      <c r="O42" s="19">
        <f t="shared" si="4"/>
        <v>6.2741353788315959E-5</v>
      </c>
    </row>
    <row r="43" spans="1:15" ht="12.75" customHeight="1">
      <c r="A43" s="37" t="s">
        <v>32</v>
      </c>
      <c r="B43" s="38">
        <v>3.1899999999999998E-2</v>
      </c>
      <c r="C43" s="44">
        <v>15.72</v>
      </c>
      <c r="D43" s="44">
        <v>0.5</v>
      </c>
      <c r="E43" s="9"/>
      <c r="F43" s="14" t="s">
        <v>32</v>
      </c>
      <c r="G43" s="16">
        <v>3.1899999999999998E-2</v>
      </c>
      <c r="H43" s="43">
        <v>15.88</v>
      </c>
      <c r="I43" s="43">
        <v>0.51</v>
      </c>
      <c r="J43" s="9"/>
      <c r="K43" s="17">
        <f t="shared" si="0"/>
        <v>-0.16000000000000014</v>
      </c>
      <c r="L43" s="18">
        <f t="shared" si="1"/>
        <v>-1.0178117048346065E-2</v>
      </c>
      <c r="M43" s="17">
        <f t="shared" si="2"/>
        <v>-1.0000000000000009E-2</v>
      </c>
      <c r="N43" s="18">
        <f t="shared" si="3"/>
        <v>-2.0000000000000018E-2</v>
      </c>
      <c r="O43" s="19">
        <f t="shared" si="4"/>
        <v>7.1106867626758097E-5</v>
      </c>
    </row>
    <row r="44" spans="1:15" ht="12.75" customHeight="1">
      <c r="A44" s="37"/>
      <c r="B44" s="38"/>
      <c r="C44" s="44"/>
      <c r="D44" s="44"/>
      <c r="E44" s="9"/>
      <c r="G44" s="16"/>
      <c r="H44" s="43"/>
      <c r="I44" s="43"/>
      <c r="J44" s="9"/>
      <c r="K44" s="17"/>
      <c r="L44" s="18"/>
      <c r="M44" s="17"/>
      <c r="N44" s="18"/>
      <c r="O44" s="19"/>
    </row>
    <row r="45" spans="1:15" ht="12.75" customHeight="1">
      <c r="A45" s="37" t="s">
        <v>33</v>
      </c>
      <c r="B45" s="38">
        <v>1.35E-2</v>
      </c>
      <c r="C45" s="44">
        <v>9.69</v>
      </c>
      <c r="D45" s="44">
        <v>0.13</v>
      </c>
      <c r="E45" s="9"/>
      <c r="F45" s="14" t="s">
        <v>33</v>
      </c>
      <c r="G45" s="16">
        <v>1.35E-2</v>
      </c>
      <c r="H45" s="43">
        <v>9.7200000000000006</v>
      </c>
      <c r="I45" s="43">
        <v>0.13139999999999999</v>
      </c>
      <c r="J45" s="9"/>
      <c r="K45" s="17">
        <f t="shared" si="0"/>
        <v>-3.0000000000001137E-2</v>
      </c>
      <c r="L45" s="18">
        <f t="shared" si="1"/>
        <v>-3.0959752321982597E-3</v>
      </c>
      <c r="M45" s="17">
        <f t="shared" si="2"/>
        <v>-1.3999999999999846E-3</v>
      </c>
      <c r="N45" s="18">
        <f t="shared" si="3"/>
        <v>-1.0769230769230651E-2</v>
      </c>
      <c r="O45" s="19">
        <f t="shared" si="4"/>
        <v>1.8320475306188258E-5</v>
      </c>
    </row>
    <row r="46" spans="1:15" ht="12.75" customHeight="1">
      <c r="A46" s="37"/>
      <c r="B46" s="38"/>
      <c r="C46" s="44"/>
      <c r="D46" s="44"/>
      <c r="E46" s="9"/>
      <c r="G46" s="16"/>
      <c r="H46" s="43"/>
      <c r="I46" s="43"/>
      <c r="J46" s="9"/>
      <c r="K46" s="17"/>
      <c r="L46" s="18"/>
      <c r="M46" s="17"/>
      <c r="N46" s="18"/>
      <c r="O46" s="19"/>
    </row>
    <row r="47" spans="1:15" ht="12.75" customHeight="1">
      <c r="A47" s="37" t="s">
        <v>108</v>
      </c>
      <c r="B47" s="38">
        <v>5.4000000000000003E-3</v>
      </c>
      <c r="C47" s="44">
        <v>796.11</v>
      </c>
      <c r="D47" s="44">
        <v>4.29</v>
      </c>
      <c r="E47" s="9"/>
      <c r="F47" s="14" t="s">
        <v>108</v>
      </c>
      <c r="G47" s="16">
        <v>5.4000000000000003E-3</v>
      </c>
      <c r="H47" s="43">
        <v>798.97</v>
      </c>
      <c r="I47" s="43">
        <v>4.3155999999999999</v>
      </c>
      <c r="J47" s="9"/>
      <c r="K47" s="17">
        <f t="shared" si="0"/>
        <v>-2.8600000000000136</v>
      </c>
      <c r="L47" s="18">
        <f t="shared" si="1"/>
        <v>-3.5924683774855404E-3</v>
      </c>
      <c r="M47" s="17">
        <f t="shared" si="2"/>
        <v>-2.5599999999999845E-2</v>
      </c>
      <c r="N47" s="18">
        <f t="shared" si="3"/>
        <v>-5.9673659673659309E-3</v>
      </c>
      <c r="O47" s="19">
        <f t="shared" si="4"/>
        <v>6.0170352535301411E-4</v>
      </c>
    </row>
    <row r="48" spans="1:15" ht="12.75" customHeight="1">
      <c r="A48" s="37"/>
      <c r="B48" s="38"/>
      <c r="C48" s="44"/>
      <c r="D48" s="44"/>
      <c r="E48" s="9"/>
      <c r="G48" s="16"/>
      <c r="H48" s="43"/>
      <c r="I48" s="43"/>
      <c r="J48" s="9"/>
      <c r="K48" s="17"/>
      <c r="L48" s="18"/>
      <c r="M48" s="17"/>
      <c r="N48" s="18"/>
      <c r="O48" s="19"/>
    </row>
    <row r="49" spans="1:15" ht="12.75" customHeight="1">
      <c r="A49" s="37" t="s">
        <v>69</v>
      </c>
      <c r="B49" s="38">
        <v>1.5299999999999999E-2</v>
      </c>
      <c r="C49" s="44">
        <v>18.8</v>
      </c>
      <c r="D49" s="44">
        <v>0.28000000000000003</v>
      </c>
      <c r="E49" s="9"/>
      <c r="F49" s="14" t="s">
        <v>69</v>
      </c>
      <c r="G49" s="16">
        <v>1.5299999999999999E-2</v>
      </c>
      <c r="H49" s="43">
        <v>18.899999999999999</v>
      </c>
      <c r="I49" s="43">
        <v>0.28920000000000001</v>
      </c>
      <c r="J49" s="9"/>
      <c r="K49" s="17">
        <f t="shared" si="0"/>
        <v>-9.9999999999997868E-2</v>
      </c>
      <c r="L49" s="18">
        <f t="shared" si="1"/>
        <v>-5.319148936170099E-3</v>
      </c>
      <c r="M49" s="17">
        <f t="shared" si="2"/>
        <v>-9.199999999999986E-3</v>
      </c>
      <c r="N49" s="18">
        <f t="shared" si="3"/>
        <v>-3.2857142857142807E-2</v>
      </c>
      <c r="O49" s="19">
        <f t="shared" si="4"/>
        <v>4.0321776701291061E-5</v>
      </c>
    </row>
    <row r="50" spans="1:15" ht="12.75" customHeight="1">
      <c r="A50" s="37" t="s">
        <v>69</v>
      </c>
      <c r="B50" s="38">
        <v>1.5599999999999999E-2</v>
      </c>
      <c r="C50" s="44">
        <v>15.62</v>
      </c>
      <c r="D50" s="44">
        <v>0.24</v>
      </c>
      <c r="E50" s="9"/>
      <c r="F50" s="14" t="s">
        <v>69</v>
      </c>
      <c r="G50" s="16">
        <v>1.5599999999999999E-2</v>
      </c>
      <c r="H50" s="43">
        <v>15.63</v>
      </c>
      <c r="I50" s="43">
        <v>0.24390000000000001</v>
      </c>
      <c r="J50" s="9"/>
      <c r="K50" s="17">
        <f t="shared" si="0"/>
        <v>-1.0000000000001563E-2</v>
      </c>
      <c r="L50" s="18">
        <f t="shared" si="1"/>
        <v>-6.4020486555707839E-4</v>
      </c>
      <c r="M50" s="17">
        <f t="shared" si="2"/>
        <v>-3.9000000000000146E-3</v>
      </c>
      <c r="N50" s="18">
        <f t="shared" si="3"/>
        <v>-1.6250000000000063E-2</v>
      </c>
      <c r="O50" s="19">
        <f t="shared" si="4"/>
        <v>3.4005813753267255E-5</v>
      </c>
    </row>
    <row r="51" spans="1:15" ht="12.75" customHeight="1">
      <c r="A51" s="37" t="s">
        <v>34</v>
      </c>
      <c r="B51" s="38">
        <v>5.5199999999999999E-2</v>
      </c>
      <c r="C51" s="44">
        <v>0.87</v>
      </c>
      <c r="D51" s="44">
        <v>0.05</v>
      </c>
      <c r="E51" s="9"/>
      <c r="F51" s="14" t="s">
        <v>34</v>
      </c>
      <c r="G51" s="16">
        <v>5.5199999999999999E-2</v>
      </c>
      <c r="H51" s="43">
        <v>0.87</v>
      </c>
      <c r="I51" s="43">
        <v>4.7899999999999998E-2</v>
      </c>
      <c r="J51" s="9"/>
      <c r="K51" s="17">
        <f t="shared" si="0"/>
        <v>0</v>
      </c>
      <c r="L51" s="18">
        <f t="shared" si="1"/>
        <v>0</v>
      </c>
      <c r="M51" s="17">
        <f t="shared" si="2"/>
        <v>2.1000000000000046E-3</v>
      </c>
      <c r="N51" s="18">
        <f t="shared" si="3"/>
        <v>4.2000000000000093E-2</v>
      </c>
      <c r="O51" s="19">
        <f t="shared" si="4"/>
        <v>6.6784685476896322E-6</v>
      </c>
    </row>
    <row r="52" spans="1:15" ht="12.75" customHeight="1">
      <c r="A52" s="37" t="s">
        <v>82</v>
      </c>
      <c r="B52" s="38">
        <v>5.5199999999999999E-2</v>
      </c>
      <c r="C52" s="44">
        <v>10.15</v>
      </c>
      <c r="D52" s="44">
        <v>0.55000000000000004</v>
      </c>
      <c r="E52" s="9"/>
      <c r="F52" s="14" t="s">
        <v>82</v>
      </c>
      <c r="G52" s="16">
        <v>5.5199999999999999E-2</v>
      </c>
      <c r="H52" s="43">
        <v>10.18</v>
      </c>
      <c r="I52" s="43">
        <v>0.56220000000000003</v>
      </c>
      <c r="J52" s="9"/>
      <c r="K52" s="17">
        <f t="shared" si="0"/>
        <v>-2.9999999999999361E-2</v>
      </c>
      <c r="L52" s="18">
        <f t="shared" si="1"/>
        <v>-2.9556650246304788E-3</v>
      </c>
      <c r="M52" s="17">
        <f t="shared" si="2"/>
        <v>-1.2199999999999989E-2</v>
      </c>
      <c r="N52" s="18">
        <f t="shared" si="3"/>
        <v>-2.218181818181816E-2</v>
      </c>
      <c r="O52" s="19">
        <f t="shared" si="4"/>
        <v>7.8384864666202747E-5</v>
      </c>
    </row>
    <row r="53" spans="1:15" ht="12.75" customHeight="1">
      <c r="A53" s="37" t="s">
        <v>82</v>
      </c>
      <c r="B53" s="38">
        <v>5.57E-2</v>
      </c>
      <c r="C53" s="44">
        <v>0.08</v>
      </c>
      <c r="D53" s="44">
        <v>0</v>
      </c>
      <c r="E53" s="9"/>
      <c r="F53" s="14" t="s">
        <v>82</v>
      </c>
      <c r="G53" s="16">
        <v>5.57E-2</v>
      </c>
      <c r="H53" s="43">
        <v>0.1</v>
      </c>
      <c r="I53" s="43">
        <v>5.5999999999999999E-3</v>
      </c>
      <c r="J53" s="9"/>
      <c r="K53" s="17">
        <f t="shared" si="0"/>
        <v>-2.0000000000000004E-2</v>
      </c>
      <c r="L53" s="18">
        <f t="shared" si="1"/>
        <v>-0.25000000000000006</v>
      </c>
      <c r="M53" s="17">
        <f t="shared" si="2"/>
        <v>-5.5999999999999999E-3</v>
      </c>
      <c r="N53" s="18">
        <f t="shared" si="3"/>
        <v>0</v>
      </c>
      <c r="O53" s="19">
        <f t="shared" si="4"/>
        <v>7.8078129158793203E-7</v>
      </c>
    </row>
    <row r="54" spans="1:15" ht="12.75" customHeight="1">
      <c r="A54" s="37"/>
      <c r="B54" s="38"/>
      <c r="C54" s="44"/>
      <c r="D54" s="44"/>
      <c r="E54" s="9"/>
      <c r="G54" s="16"/>
      <c r="H54" s="43"/>
      <c r="I54" s="43"/>
      <c r="J54" s="9"/>
      <c r="K54" s="17"/>
      <c r="L54" s="18"/>
      <c r="M54" s="17"/>
      <c r="N54" s="18"/>
      <c r="O54" s="19"/>
    </row>
    <row r="55" spans="1:15" ht="12.75" customHeight="1">
      <c r="A55" s="37" t="s">
        <v>126</v>
      </c>
      <c r="B55" s="38">
        <v>0.153</v>
      </c>
      <c r="C55" s="44">
        <v>15.26</v>
      </c>
      <c r="D55" s="44">
        <v>2.34</v>
      </c>
      <c r="E55" s="9"/>
      <c r="F55" s="14" t="s">
        <v>126</v>
      </c>
      <c r="G55" s="16">
        <v>0.153</v>
      </c>
      <c r="H55" s="43">
        <v>15.52</v>
      </c>
      <c r="I55" s="43">
        <v>2.3746</v>
      </c>
      <c r="J55" s="9"/>
      <c r="K55" s="17">
        <f t="shared" si="0"/>
        <v>-0.25999999999999979</v>
      </c>
      <c r="L55" s="18">
        <f t="shared" si="1"/>
        <v>-1.7038007863695925E-2</v>
      </c>
      <c r="M55" s="17">
        <f t="shared" si="2"/>
        <v>-3.4600000000000186E-2</v>
      </c>
      <c r="N55" s="18">
        <f t="shared" si="3"/>
        <v>-1.4786324786324866E-2</v>
      </c>
      <c r="O55" s="19">
        <f t="shared" si="4"/>
        <v>3.3107915267941129E-4</v>
      </c>
    </row>
    <row r="56" spans="1:15" ht="12.75" customHeight="1">
      <c r="A56" s="37" t="s">
        <v>127</v>
      </c>
      <c r="B56" s="38">
        <v>0.16789999999999999</v>
      </c>
      <c r="C56" s="44">
        <v>691.5</v>
      </c>
      <c r="D56" s="44">
        <v>116.11</v>
      </c>
      <c r="E56" s="9"/>
      <c r="F56" s="14" t="s">
        <v>127</v>
      </c>
      <c r="G56" s="16">
        <v>0.16789999999999999</v>
      </c>
      <c r="H56" s="43">
        <v>692.35</v>
      </c>
      <c r="I56" s="43">
        <v>116.24630000000001</v>
      </c>
      <c r="J56" s="9"/>
      <c r="K56" s="17">
        <f t="shared" si="0"/>
        <v>-0.85000000000002274</v>
      </c>
      <c r="L56" s="18">
        <f t="shared" si="1"/>
        <v>-1.2292118582791364E-3</v>
      </c>
      <c r="M56" s="17">
        <f t="shared" si="2"/>
        <v>-0.13630000000000564</v>
      </c>
      <c r="N56" s="18">
        <f t="shared" si="3"/>
        <v>-1.1738868314529812E-3</v>
      </c>
      <c r="O56" s="19">
        <f t="shared" si="4"/>
        <v>1.6207667188628254E-2</v>
      </c>
    </row>
    <row r="57" spans="1:15" ht="12.75" customHeight="1">
      <c r="A57" s="37"/>
      <c r="B57" s="38"/>
      <c r="C57" s="44"/>
      <c r="D57" s="44"/>
      <c r="E57" s="9"/>
      <c r="G57" s="16"/>
      <c r="H57" s="43"/>
      <c r="I57" s="43"/>
      <c r="J57" s="9"/>
      <c r="K57" s="17"/>
      <c r="L57" s="18"/>
      <c r="M57" s="17"/>
      <c r="N57" s="18"/>
      <c r="O57" s="19"/>
    </row>
    <row r="58" spans="1:15" ht="12.75" customHeight="1">
      <c r="A58" s="37" t="s">
        <v>115</v>
      </c>
      <c r="B58" s="38">
        <v>4.8000000000000001E-2</v>
      </c>
      <c r="C58" s="44">
        <v>1159.3399999999999</v>
      </c>
      <c r="D58" s="44">
        <v>55.59</v>
      </c>
      <c r="E58" s="9"/>
      <c r="F58" s="14" t="s">
        <v>115</v>
      </c>
      <c r="G58" s="16">
        <v>4.8000000000000001E-2</v>
      </c>
      <c r="H58" s="43">
        <v>1165.3</v>
      </c>
      <c r="I58" s="43">
        <v>55.93</v>
      </c>
      <c r="J58" s="9"/>
      <c r="K58" s="17">
        <f t="shared" si="0"/>
        <v>-5.9600000000000364</v>
      </c>
      <c r="L58" s="18">
        <f t="shared" si="1"/>
        <v>-5.1408560042783278E-3</v>
      </c>
      <c r="M58" s="17">
        <f t="shared" si="2"/>
        <v>-0.33999999999999631</v>
      </c>
      <c r="N58" s="18">
        <f t="shared" si="3"/>
        <v>-6.1162079510702697E-3</v>
      </c>
      <c r="O58" s="19">
        <f t="shared" si="4"/>
        <v>7.7980531497344706E-3</v>
      </c>
    </row>
    <row r="59" spans="1:15" ht="12.75" customHeight="1">
      <c r="A59" s="37" t="s">
        <v>116</v>
      </c>
      <c r="B59" s="38">
        <v>9.1499999999999998E-2</v>
      </c>
      <c r="C59" s="44">
        <v>1576.85</v>
      </c>
      <c r="D59" s="44">
        <v>144.26</v>
      </c>
      <c r="E59" s="9"/>
      <c r="F59" s="14" t="s">
        <v>116</v>
      </c>
      <c r="G59" s="16">
        <v>9.1499999999999998E-2</v>
      </c>
      <c r="H59" s="43">
        <v>1583.25</v>
      </c>
      <c r="I59" s="43">
        <v>144.88</v>
      </c>
      <c r="J59" s="9"/>
      <c r="K59" s="17">
        <f t="shared" si="0"/>
        <v>-6.4000000000000909</v>
      </c>
      <c r="L59" s="18">
        <f t="shared" si="1"/>
        <v>-4.0587246726068371E-3</v>
      </c>
      <c r="M59" s="17">
        <f t="shared" si="2"/>
        <v>-0.62000000000000455</v>
      </c>
      <c r="N59" s="18">
        <f t="shared" si="3"/>
        <v>-4.2977956467489574E-3</v>
      </c>
      <c r="O59" s="19">
        <f t="shared" si="4"/>
        <v>2.0199927415224927E-2</v>
      </c>
    </row>
    <row r="60" spans="1:15" ht="12.75" customHeight="1">
      <c r="A60" s="37" t="s">
        <v>117</v>
      </c>
      <c r="B60" s="38">
        <v>0.10199999999999999</v>
      </c>
      <c r="C60" s="44">
        <v>4666.96</v>
      </c>
      <c r="D60" s="44">
        <v>476.02</v>
      </c>
      <c r="E60" s="9"/>
      <c r="F60" s="14" t="s">
        <v>117</v>
      </c>
      <c r="G60" s="16">
        <v>0.10199999999999999</v>
      </c>
      <c r="H60" s="43">
        <v>4683.79</v>
      </c>
      <c r="I60" s="43">
        <v>477.75</v>
      </c>
      <c r="J60" s="9"/>
      <c r="K60" s="17">
        <f t="shared" si="0"/>
        <v>-16.829999999999927</v>
      </c>
      <c r="L60" s="18">
        <f t="shared" si="1"/>
        <v>-3.6062018958808147E-3</v>
      </c>
      <c r="M60" s="17">
        <f t="shared" si="2"/>
        <v>-1.7300000000000182</v>
      </c>
      <c r="N60" s="18">
        <f t="shared" si="3"/>
        <v>-3.6343010797866017E-3</v>
      </c>
      <c r="O60" s="19">
        <f t="shared" si="4"/>
        <v>6.661040393859545E-2</v>
      </c>
    </row>
    <row r="61" spans="1:15" ht="12.75" customHeight="1">
      <c r="A61" s="37"/>
      <c r="B61" s="38"/>
      <c r="C61" s="44"/>
      <c r="D61" s="44"/>
      <c r="E61" s="9"/>
      <c r="J61" s="9"/>
      <c r="K61" s="17"/>
      <c r="L61" s="18"/>
      <c r="M61" s="17"/>
      <c r="N61" s="18"/>
      <c r="O61" s="19"/>
    </row>
    <row r="62" spans="1:15" ht="12.75" customHeight="1">
      <c r="A62" s="37" t="s">
        <v>35</v>
      </c>
      <c r="B62" s="38">
        <v>0.32050000000000001</v>
      </c>
      <c r="C62" s="44">
        <v>10.94</v>
      </c>
      <c r="D62" s="44">
        <v>3.5</v>
      </c>
      <c r="E62" s="9"/>
      <c r="F62" s="14" t="s">
        <v>35</v>
      </c>
      <c r="G62" s="16">
        <v>0.32050000000000001</v>
      </c>
      <c r="H62" s="43">
        <v>11</v>
      </c>
      <c r="I62" s="43">
        <v>3.53</v>
      </c>
      <c r="J62" s="9"/>
      <c r="K62" s="17">
        <f t="shared" si="0"/>
        <v>-6.0000000000000497E-2</v>
      </c>
      <c r="L62" s="18">
        <f t="shared" si="1"/>
        <v>-5.4844606946984004E-3</v>
      </c>
      <c r="M62" s="17">
        <f t="shared" si="2"/>
        <v>-2.9999999999999805E-2</v>
      </c>
      <c r="N62" s="18">
        <f t="shared" si="3"/>
        <v>-8.5714285714285163E-3</v>
      </c>
      <c r="O62" s="19">
        <f t="shared" si="4"/>
        <v>4.9217106416167848E-4</v>
      </c>
    </row>
    <row r="63" spans="1:15" ht="12.75" customHeight="1">
      <c r="A63" s="37"/>
      <c r="B63" s="38"/>
      <c r="C63" s="44"/>
      <c r="D63" s="44"/>
      <c r="E63" s="9"/>
      <c r="G63" s="16"/>
      <c r="H63" s="43"/>
      <c r="I63" s="43"/>
      <c r="J63" s="9"/>
      <c r="K63" s="17"/>
      <c r="L63" s="18"/>
      <c r="M63" s="17"/>
      <c r="N63" s="18"/>
      <c r="O63" s="19"/>
    </row>
    <row r="64" spans="1:15" ht="12.75" customHeight="1">
      <c r="A64" s="37" t="s">
        <v>36</v>
      </c>
      <c r="B64" s="38">
        <v>2.9499999999999998E-2</v>
      </c>
      <c r="C64" s="44">
        <v>6.7</v>
      </c>
      <c r="D64" s="44">
        <v>0.2</v>
      </c>
      <c r="E64" s="9"/>
      <c r="F64" s="14" t="s">
        <v>36</v>
      </c>
      <c r="G64" s="16">
        <v>2.9499999999999998E-2</v>
      </c>
      <c r="H64" s="43">
        <v>6.7</v>
      </c>
      <c r="I64" s="43">
        <v>0.1976</v>
      </c>
      <c r="J64" s="9"/>
      <c r="K64" s="17">
        <f t="shared" si="0"/>
        <v>0</v>
      </c>
      <c r="L64" s="18">
        <f t="shared" si="1"/>
        <v>0</v>
      </c>
      <c r="M64" s="17">
        <f t="shared" si="2"/>
        <v>2.4000000000000132E-3</v>
      </c>
      <c r="N64" s="18">
        <f t="shared" si="3"/>
        <v>1.2000000000000066E-2</v>
      </c>
      <c r="O64" s="19">
        <f t="shared" si="4"/>
        <v>2.7550425574602741E-5</v>
      </c>
    </row>
    <row r="65" spans="1:15" ht="12.75" customHeight="1">
      <c r="A65" s="37"/>
      <c r="B65" s="38"/>
      <c r="C65" s="44"/>
      <c r="D65" s="44"/>
      <c r="E65" s="9"/>
      <c r="G65" s="16"/>
      <c r="H65" s="43"/>
      <c r="I65" s="43"/>
      <c r="J65" s="9"/>
      <c r="K65" s="17"/>
      <c r="L65" s="18"/>
      <c r="M65" s="17"/>
      <c r="N65" s="18"/>
      <c r="O65" s="19"/>
    </row>
    <row r="66" spans="1:15" ht="12.75" customHeight="1">
      <c r="A66" s="37" t="s">
        <v>37</v>
      </c>
      <c r="B66" s="38">
        <v>0.19220000000000001</v>
      </c>
      <c r="C66" s="44">
        <v>98.77</v>
      </c>
      <c r="D66" s="44">
        <v>18.98</v>
      </c>
      <c r="E66" s="9"/>
      <c r="F66" s="14" t="s">
        <v>38</v>
      </c>
      <c r="G66" s="16">
        <v>0.192</v>
      </c>
      <c r="H66" s="43">
        <v>72.17</v>
      </c>
      <c r="I66" s="43">
        <v>13.86</v>
      </c>
      <c r="J66" s="9"/>
      <c r="K66" s="17">
        <f t="shared" si="0"/>
        <v>26.599999999999994</v>
      </c>
      <c r="L66" s="18">
        <f t="shared" si="1"/>
        <v>0.26931254429482632</v>
      </c>
      <c r="M66" s="17">
        <f t="shared" si="2"/>
        <v>5.120000000000001</v>
      </c>
      <c r="N66" s="18">
        <f t="shared" si="3"/>
        <v>0.26975763962065336</v>
      </c>
      <c r="O66" s="19">
        <f t="shared" si="4"/>
        <v>1.9324336966801317E-3</v>
      </c>
    </row>
    <row r="67" spans="1:15" ht="12.75" customHeight="1">
      <c r="A67" s="37" t="s">
        <v>38</v>
      </c>
      <c r="B67" s="38">
        <v>0.192</v>
      </c>
      <c r="C67" s="44">
        <v>71.709999999999994</v>
      </c>
      <c r="D67" s="44">
        <v>13.77</v>
      </c>
      <c r="E67" s="9"/>
      <c r="F67" s="14" t="s">
        <v>37</v>
      </c>
      <c r="G67" s="16">
        <v>0.19220000000000001</v>
      </c>
      <c r="H67" s="43">
        <v>99.18</v>
      </c>
      <c r="I67" s="43">
        <v>19.063099999999999</v>
      </c>
      <c r="J67" s="9"/>
      <c r="K67" s="17">
        <f t="shared" si="0"/>
        <v>-27.470000000000013</v>
      </c>
      <c r="L67" s="18">
        <f t="shared" si="1"/>
        <v>-0.38307070143634103</v>
      </c>
      <c r="M67" s="17">
        <f t="shared" si="2"/>
        <v>-5.293099999999999</v>
      </c>
      <c r="N67" s="18">
        <f t="shared" si="3"/>
        <v>-0.38439360929557004</v>
      </c>
      <c r="O67" s="19">
        <f t="shared" si="4"/>
        <v>2.657877114226769E-3</v>
      </c>
    </row>
    <row r="68" spans="1:15" ht="12.75" customHeight="1">
      <c r="A68" s="37"/>
      <c r="B68" s="38"/>
      <c r="C68" s="44"/>
      <c r="D68" s="44"/>
      <c r="E68" s="9"/>
      <c r="G68" s="16"/>
      <c r="H68" s="43"/>
      <c r="I68" s="43"/>
      <c r="J68" s="9"/>
      <c r="K68" s="17"/>
      <c r="L68" s="18"/>
      <c r="M68" s="17"/>
      <c r="N68" s="18"/>
      <c r="O68" s="19"/>
    </row>
    <row r="69" spans="1:15" ht="12.75" customHeight="1">
      <c r="A69" s="37" t="s">
        <v>39</v>
      </c>
      <c r="B69" s="38">
        <v>1.5800000000000002E-2</v>
      </c>
      <c r="C69" s="44">
        <v>6.77</v>
      </c>
      <c r="D69" s="44">
        <v>0.1</v>
      </c>
      <c r="E69" s="9"/>
      <c r="F69" s="14" t="s">
        <v>39</v>
      </c>
      <c r="G69" s="16">
        <v>1.5800000000000002E-2</v>
      </c>
      <c r="H69" s="43">
        <v>6.8</v>
      </c>
      <c r="I69" s="43">
        <v>0.1074</v>
      </c>
      <c r="J69" s="9"/>
      <c r="K69" s="17">
        <f t="shared" si="0"/>
        <v>-3.0000000000000249E-2</v>
      </c>
      <c r="L69" s="18">
        <f t="shared" si="1"/>
        <v>-4.4313146233382937E-3</v>
      </c>
      <c r="M69" s="17">
        <f t="shared" si="2"/>
        <v>-7.3999999999999899E-3</v>
      </c>
      <c r="N69" s="18">
        <f t="shared" si="3"/>
        <v>-7.3999999999999899E-2</v>
      </c>
      <c r="O69" s="19">
        <f t="shared" si="4"/>
        <v>1.4974269770811409E-5</v>
      </c>
    </row>
    <row r="70" spans="1:15" ht="12.75" customHeight="1">
      <c r="A70" s="37"/>
      <c r="B70" s="38"/>
      <c r="C70" s="44"/>
      <c r="D70" s="44"/>
      <c r="E70" s="9"/>
      <c r="G70" s="16"/>
      <c r="H70" s="43"/>
      <c r="I70" s="43"/>
      <c r="J70" s="9"/>
      <c r="K70" s="17"/>
      <c r="L70" s="18"/>
      <c r="M70" s="17"/>
      <c r="N70" s="18"/>
      <c r="O70" s="19"/>
    </row>
    <row r="71" spans="1:15" ht="12.75" customHeight="1">
      <c r="A71" s="37" t="s">
        <v>41</v>
      </c>
      <c r="B71" s="38">
        <v>0.28499999999999998</v>
      </c>
      <c r="C71" s="44">
        <v>90.83</v>
      </c>
      <c r="D71" s="44">
        <v>25.91</v>
      </c>
      <c r="E71" s="9"/>
      <c r="F71" s="14" t="s">
        <v>41</v>
      </c>
      <c r="G71" s="16">
        <v>0.28499999999999998</v>
      </c>
      <c r="H71" s="43">
        <v>91.52</v>
      </c>
      <c r="I71" s="43">
        <v>26.08</v>
      </c>
      <c r="J71" s="9"/>
      <c r="K71" s="17">
        <f t="shared" si="0"/>
        <v>-0.68999999999999773</v>
      </c>
      <c r="L71" s="18">
        <f t="shared" si="1"/>
        <v>-7.5966090498733648E-3</v>
      </c>
      <c r="M71" s="17">
        <f t="shared" si="2"/>
        <v>-0.16999999999999815</v>
      </c>
      <c r="N71" s="18">
        <f t="shared" si="3"/>
        <v>-6.5611732921651159E-3</v>
      </c>
      <c r="O71" s="19">
        <f t="shared" si="4"/>
        <v>3.6362100151095117E-3</v>
      </c>
    </row>
    <row r="72" spans="1:15" ht="12.75" customHeight="1">
      <c r="A72" s="37" t="s">
        <v>44</v>
      </c>
      <c r="B72" s="38">
        <v>0.33700000000000002</v>
      </c>
      <c r="C72" s="44">
        <v>1106.6099999999999</v>
      </c>
      <c r="D72" s="44">
        <v>372.9</v>
      </c>
      <c r="E72" s="9"/>
      <c r="F72" s="14" t="s">
        <v>44</v>
      </c>
      <c r="G72" s="16">
        <v>0.33700000000000002</v>
      </c>
      <c r="H72" s="43">
        <v>1112.1199999999999</v>
      </c>
      <c r="I72" s="43">
        <v>374.79</v>
      </c>
      <c r="J72" s="9"/>
      <c r="K72" s="17">
        <f t="shared" si="0"/>
        <v>-5.5099999999999909</v>
      </c>
      <c r="L72" s="18">
        <f t="shared" si="1"/>
        <v>-4.9791706201823506E-3</v>
      </c>
      <c r="M72" s="17">
        <f t="shared" si="2"/>
        <v>-1.8900000000000432</v>
      </c>
      <c r="N72" s="18">
        <f t="shared" si="3"/>
        <v>-5.0683829444892557E-3</v>
      </c>
      <c r="O72" s="19">
        <f t="shared" si="4"/>
        <v>5.2255182191828758E-2</v>
      </c>
    </row>
    <row r="73" spans="1:15" ht="12.75" customHeight="1">
      <c r="A73" s="37" t="s">
        <v>42</v>
      </c>
      <c r="B73" s="38">
        <v>0.35</v>
      </c>
      <c r="C73" s="44">
        <v>5006.84</v>
      </c>
      <c r="D73" s="44">
        <v>1752.39</v>
      </c>
      <c r="E73" s="9"/>
      <c r="F73" s="14" t="s">
        <v>42</v>
      </c>
      <c r="G73" s="16">
        <v>0.35</v>
      </c>
      <c r="H73" s="43">
        <v>5058.8100000000004</v>
      </c>
      <c r="I73" s="43">
        <v>1770.58</v>
      </c>
      <c r="J73" s="9"/>
      <c r="K73" s="17">
        <f t="shared" si="0"/>
        <v>-51.970000000000255</v>
      </c>
      <c r="L73" s="18">
        <f t="shared" si="1"/>
        <v>-1.0379800433007695E-2</v>
      </c>
      <c r="M73" s="17">
        <f t="shared" si="2"/>
        <v>-18.189999999999827</v>
      </c>
      <c r="N73" s="18">
        <f t="shared" si="3"/>
        <v>-1.0380109450521759E-2</v>
      </c>
      <c r="O73" s="19">
        <f t="shared" si="4"/>
        <v>0.24686352486781438</v>
      </c>
    </row>
    <row r="74" spans="1:15" ht="12.75" customHeight="1">
      <c r="A74" s="37" t="s">
        <v>128</v>
      </c>
      <c r="B74" s="38">
        <v>0.35</v>
      </c>
      <c r="C74" s="44">
        <v>11.93</v>
      </c>
      <c r="D74" s="44">
        <v>4.17</v>
      </c>
      <c r="E74" s="9"/>
      <c r="F74" s="14" t="s">
        <v>128</v>
      </c>
      <c r="G74" s="16">
        <v>0.35</v>
      </c>
      <c r="H74" s="14">
        <v>12.25</v>
      </c>
      <c r="I74" s="14">
        <v>4.29</v>
      </c>
      <c r="J74" s="9"/>
      <c r="K74" s="17">
        <f t="shared" si="0"/>
        <v>-0.32000000000000028</v>
      </c>
      <c r="L74" s="18">
        <f t="shared" si="1"/>
        <v>-2.6823134953897761E-2</v>
      </c>
      <c r="M74" s="17">
        <f t="shared" si="2"/>
        <v>-0.12000000000000011</v>
      </c>
      <c r="N74" s="18">
        <f t="shared" si="3"/>
        <v>-2.8776978417266213E-2</v>
      </c>
      <c r="O74" s="19">
        <f t="shared" si="4"/>
        <v>5.9813423944861215E-4</v>
      </c>
    </row>
    <row r="75" spans="1:15" ht="12.75" customHeight="1">
      <c r="A75" s="37" t="s">
        <v>43</v>
      </c>
      <c r="B75" s="38">
        <v>0.35399999999999998</v>
      </c>
      <c r="C75" s="44">
        <v>339.42</v>
      </c>
      <c r="D75" s="44">
        <v>120.16</v>
      </c>
      <c r="E75" s="9"/>
      <c r="F75" s="14" t="s">
        <v>43</v>
      </c>
      <c r="G75" s="16">
        <v>0.35399999999999998</v>
      </c>
      <c r="H75" s="43">
        <v>340.47</v>
      </c>
      <c r="I75" s="43">
        <v>120.53</v>
      </c>
      <c r="J75" s="9"/>
      <c r="K75" s="17">
        <f t="shared" ref="K75:K92" si="5">+C75-H75</f>
        <v>-1.0500000000000114</v>
      </c>
      <c r="L75" s="18">
        <f t="shared" ref="L75:L92" si="6">IFERROR(K75/C75,0)</f>
        <v>-3.0935124624359533E-3</v>
      </c>
      <c r="M75" s="17">
        <f t="shared" ref="M75:M92" si="7">+D75-I75</f>
        <v>-0.37000000000000455</v>
      </c>
      <c r="N75" s="18">
        <f t="shared" ref="N75:N92" si="8">IFERROR(M75/D75,0)</f>
        <v>-3.0792276964048317E-3</v>
      </c>
      <c r="O75" s="19">
        <f>IFERROR(I75/$I$118,0)</f>
        <v>1.6804923049123829E-2</v>
      </c>
    </row>
    <row r="76" spans="1:15" ht="12.75" customHeight="1">
      <c r="A76" s="37"/>
      <c r="B76" s="38"/>
      <c r="C76" s="44"/>
      <c r="D76" s="44"/>
      <c r="E76" s="9"/>
      <c r="J76" s="9"/>
      <c r="K76" s="17"/>
      <c r="L76" s="18"/>
      <c r="M76" s="17"/>
      <c r="N76" s="18"/>
      <c r="O76" s="19"/>
    </row>
    <row r="77" spans="1:15" ht="12.75" customHeight="1">
      <c r="A77" s="37" t="s">
        <v>46</v>
      </c>
      <c r="B77" s="38">
        <v>0.16600000000000001</v>
      </c>
      <c r="C77" s="44">
        <v>43.82</v>
      </c>
      <c r="D77" s="44">
        <v>7.28</v>
      </c>
      <c r="E77" s="9"/>
      <c r="F77" s="14" t="s">
        <v>46</v>
      </c>
      <c r="G77" s="16">
        <v>0.16600000000000001</v>
      </c>
      <c r="H77" s="43">
        <v>44.49</v>
      </c>
      <c r="I77" s="43">
        <v>7.38</v>
      </c>
      <c r="J77" s="9"/>
      <c r="K77" s="17">
        <f t="shared" si="5"/>
        <v>-0.67000000000000171</v>
      </c>
      <c r="L77" s="18">
        <f t="shared" si="6"/>
        <v>-1.5289821999087214E-2</v>
      </c>
      <c r="M77" s="17">
        <f t="shared" si="7"/>
        <v>-9.9999999999999645E-2</v>
      </c>
      <c r="N77" s="18">
        <f t="shared" si="8"/>
        <v>-1.3736263736263687E-2</v>
      </c>
      <c r="O77" s="19">
        <f>IFERROR(I77/$I$118,0)</f>
        <v>1.0289582021283817E-3</v>
      </c>
    </row>
    <row r="78" spans="1:15" ht="12.75" customHeight="1">
      <c r="A78" s="37" t="s">
        <v>45</v>
      </c>
      <c r="B78" s="38">
        <v>0.17249999999999999</v>
      </c>
      <c r="C78" s="44">
        <v>323.61</v>
      </c>
      <c r="D78" s="44">
        <v>55.8</v>
      </c>
      <c r="E78" s="9"/>
      <c r="F78" s="14" t="s">
        <v>45</v>
      </c>
      <c r="G78" s="16">
        <v>0.17249999999999999</v>
      </c>
      <c r="H78" s="43">
        <v>332.83</v>
      </c>
      <c r="I78" s="43">
        <v>57.43</v>
      </c>
      <c r="J78" s="9"/>
      <c r="K78" s="17">
        <f t="shared" si="5"/>
        <v>-9.2199999999999704</v>
      </c>
      <c r="L78" s="18">
        <f t="shared" si="6"/>
        <v>-2.849108494793106E-2</v>
      </c>
      <c r="M78" s="17">
        <f t="shared" si="7"/>
        <v>-1.6300000000000026</v>
      </c>
      <c r="N78" s="18">
        <f t="shared" si="8"/>
        <v>-2.9211469534050228E-2</v>
      </c>
      <c r="O78" s="19">
        <f>IFERROR(I78/$I$118,0)</f>
        <v>8.0071909956955234E-3</v>
      </c>
    </row>
    <row r="79" spans="1:15" ht="12.75" customHeight="1">
      <c r="A79" s="37" t="s">
        <v>129</v>
      </c>
      <c r="B79" s="38">
        <v>0.17249999999999999</v>
      </c>
      <c r="C79" s="44">
        <v>301.02</v>
      </c>
      <c r="D79" s="44">
        <v>51.9</v>
      </c>
      <c r="E79" s="9"/>
      <c r="F79" s="14" t="s">
        <v>129</v>
      </c>
      <c r="G79" s="16">
        <v>0.17249999999999999</v>
      </c>
      <c r="H79" s="43">
        <v>305.16000000000003</v>
      </c>
      <c r="I79" s="43">
        <v>52.65</v>
      </c>
      <c r="J79" s="9"/>
      <c r="K79" s="17">
        <f t="shared" si="5"/>
        <v>-4.1400000000000432</v>
      </c>
      <c r="L79" s="18">
        <f t="shared" si="6"/>
        <v>-1.3753238987442839E-2</v>
      </c>
      <c r="M79" s="17">
        <f t="shared" si="7"/>
        <v>-0.75</v>
      </c>
      <c r="N79" s="18">
        <f t="shared" si="8"/>
        <v>-1.4450867052023121E-2</v>
      </c>
      <c r="O79" s="19">
        <f>IFERROR(I79/$I$118,0)</f>
        <v>7.3407383932329673E-3</v>
      </c>
    </row>
    <row r="80" spans="1:15" ht="12.75" customHeight="1">
      <c r="A80" s="37"/>
      <c r="B80" s="38"/>
      <c r="C80" s="44"/>
      <c r="D80" s="44"/>
      <c r="E80" s="9"/>
      <c r="G80" s="16"/>
      <c r="H80" s="43"/>
      <c r="I80" s="43"/>
      <c r="J80" s="9"/>
      <c r="K80" s="17"/>
      <c r="L80" s="18"/>
      <c r="M80" s="17"/>
      <c r="N80" s="18"/>
      <c r="O80" s="19"/>
    </row>
    <row r="81" spans="1:15" ht="12.75" customHeight="1">
      <c r="A81" s="37" t="s">
        <v>134</v>
      </c>
      <c r="B81" s="38">
        <v>0.222</v>
      </c>
      <c r="C81" s="44">
        <v>0.25</v>
      </c>
      <c r="D81" s="44">
        <v>0.06</v>
      </c>
      <c r="E81" s="9"/>
      <c r="F81" s="14" t="s">
        <v>134</v>
      </c>
      <c r="G81" s="16">
        <v>0.222</v>
      </c>
      <c r="H81" s="43">
        <v>0.27</v>
      </c>
      <c r="I81" s="43">
        <v>5.9200000000000003E-2</v>
      </c>
      <c r="J81" s="9"/>
      <c r="K81" s="17">
        <f t="shared" si="5"/>
        <v>-2.0000000000000018E-2</v>
      </c>
      <c r="L81" s="18">
        <f t="shared" si="6"/>
        <v>-8.0000000000000071E-2</v>
      </c>
      <c r="M81" s="17">
        <f t="shared" si="7"/>
        <v>7.9999999999999516E-4</v>
      </c>
      <c r="N81" s="18">
        <f t="shared" si="8"/>
        <v>1.3333333333333253E-2</v>
      </c>
      <c r="O81" s="19">
        <f>IFERROR(I81/$I$118,0)</f>
        <v>8.253973653929568E-6</v>
      </c>
    </row>
    <row r="82" spans="1:15" ht="12.75" customHeight="1">
      <c r="A82" s="37"/>
      <c r="B82" s="38"/>
      <c r="C82" s="44"/>
      <c r="D82" s="44"/>
      <c r="E82" s="9"/>
      <c r="G82" s="16"/>
      <c r="H82" s="43"/>
      <c r="I82" s="43"/>
      <c r="J82" s="9"/>
      <c r="K82" s="17"/>
      <c r="L82" s="18"/>
      <c r="M82" s="17"/>
      <c r="N82" s="18"/>
      <c r="O82" s="19"/>
    </row>
    <row r="83" spans="1:15" ht="12.75" customHeight="1">
      <c r="A83" s="37" t="s">
        <v>47</v>
      </c>
      <c r="B83" s="38">
        <v>6.5000000000000002E-2</v>
      </c>
      <c r="C83" s="44">
        <v>207.61</v>
      </c>
      <c r="D83" s="44">
        <v>13.5</v>
      </c>
      <c r="E83" s="9"/>
      <c r="F83" s="14" t="s">
        <v>47</v>
      </c>
      <c r="G83" s="16">
        <v>6.5000000000000002E-2</v>
      </c>
      <c r="H83" s="43">
        <v>208.07</v>
      </c>
      <c r="I83" s="43">
        <v>13.5244</v>
      </c>
      <c r="J83" s="9"/>
      <c r="K83" s="17">
        <f t="shared" si="5"/>
        <v>-0.45999999999997954</v>
      </c>
      <c r="L83" s="18">
        <f t="shared" si="6"/>
        <v>-2.2156928856990488E-3</v>
      </c>
      <c r="M83" s="17">
        <f t="shared" si="7"/>
        <v>-2.4399999999999977E-2</v>
      </c>
      <c r="N83" s="18">
        <f t="shared" si="8"/>
        <v>-1.8074074074074058E-3</v>
      </c>
      <c r="O83" s="19">
        <f>IFERROR(I83/$I$118,0)</f>
        <v>1.885642589277112E-3</v>
      </c>
    </row>
    <row r="84" spans="1:15" ht="12.75" customHeight="1">
      <c r="A84" s="37"/>
      <c r="B84" s="38"/>
      <c r="C84" s="44"/>
      <c r="D84" s="44"/>
      <c r="E84" s="9"/>
      <c r="G84" s="16"/>
      <c r="H84" s="43"/>
      <c r="I84" s="43"/>
      <c r="J84" s="9"/>
      <c r="K84" s="17"/>
      <c r="L84" s="18"/>
      <c r="M84" s="17"/>
      <c r="N84" s="18"/>
      <c r="O84" s="19"/>
    </row>
    <row r="85" spans="1:15" ht="12.75" customHeight="1">
      <c r="A85" s="37" t="s">
        <v>48</v>
      </c>
      <c r="B85" s="38">
        <v>8.6999999999999994E-3</v>
      </c>
      <c r="C85" s="44">
        <v>0.32</v>
      </c>
      <c r="D85" s="44">
        <v>0</v>
      </c>
      <c r="E85" s="9"/>
      <c r="F85" s="14" t="s">
        <v>48</v>
      </c>
      <c r="G85" s="16">
        <v>8.6999999999999994E-3</v>
      </c>
      <c r="H85" s="43">
        <v>0.32</v>
      </c>
      <c r="I85" s="43">
        <v>2.8E-3</v>
      </c>
      <c r="J85" s="9"/>
      <c r="K85" s="17">
        <f t="shared" si="5"/>
        <v>0</v>
      </c>
      <c r="L85" s="18">
        <f t="shared" si="6"/>
        <v>0</v>
      </c>
      <c r="M85" s="17">
        <f t="shared" si="7"/>
        <v>-2.8E-3</v>
      </c>
      <c r="N85" s="18">
        <f t="shared" si="8"/>
        <v>0</v>
      </c>
      <c r="O85" s="19">
        <f>IFERROR(I85/$I$118,0)</f>
        <v>3.9039064579396602E-7</v>
      </c>
    </row>
    <row r="86" spans="1:15" ht="12.75" customHeight="1">
      <c r="A86" s="37"/>
      <c r="B86" s="38"/>
      <c r="C86" s="44"/>
      <c r="D86" s="44"/>
      <c r="E86" s="9"/>
      <c r="G86" s="16"/>
      <c r="H86" s="43"/>
      <c r="I86" s="43"/>
      <c r="J86" s="9"/>
      <c r="K86" s="17"/>
      <c r="L86" s="18"/>
      <c r="M86" s="17"/>
      <c r="N86" s="18"/>
      <c r="O86" s="19"/>
    </row>
    <row r="87" spans="1:15" ht="12.75" customHeight="1">
      <c r="A87" s="37" t="s">
        <v>113</v>
      </c>
      <c r="B87" s="38">
        <v>0.33100000000000002</v>
      </c>
      <c r="C87" s="44">
        <v>4.57</v>
      </c>
      <c r="D87" s="44">
        <v>1.5</v>
      </c>
      <c r="E87" s="9"/>
      <c r="F87" s="14" t="s">
        <v>113</v>
      </c>
      <c r="G87" s="16">
        <v>0.33100000000000002</v>
      </c>
      <c r="H87" s="43">
        <v>4.67</v>
      </c>
      <c r="I87" s="43">
        <v>1.54</v>
      </c>
      <c r="J87" s="9"/>
      <c r="K87" s="17">
        <f t="shared" si="5"/>
        <v>-9.9999999999999645E-2</v>
      </c>
      <c r="L87" s="18">
        <f t="shared" si="6"/>
        <v>-2.1881838074398169E-2</v>
      </c>
      <c r="M87" s="17">
        <f t="shared" si="7"/>
        <v>-4.0000000000000036E-2</v>
      </c>
      <c r="N87" s="18">
        <f t="shared" si="8"/>
        <v>-2.6666666666666689E-2</v>
      </c>
      <c r="O87" s="19">
        <f>IFERROR(I87/$I$118,0)</f>
        <v>2.1471485518668131E-4</v>
      </c>
    </row>
    <row r="88" spans="1:15" ht="12.75" customHeight="1">
      <c r="A88" s="37" t="s">
        <v>130</v>
      </c>
      <c r="B88" s="38">
        <v>0.33100000000000002</v>
      </c>
      <c r="C88" s="44">
        <v>2.62</v>
      </c>
      <c r="D88" s="44">
        <v>0.87</v>
      </c>
      <c r="E88" s="9"/>
      <c r="F88" s="14" t="s">
        <v>130</v>
      </c>
      <c r="G88" s="16">
        <v>0.33100000000000002</v>
      </c>
      <c r="H88" s="43">
        <v>2.63</v>
      </c>
      <c r="I88" s="43">
        <v>0.87160000000000004</v>
      </c>
      <c r="J88" s="9"/>
      <c r="K88" s="17">
        <f t="shared" si="5"/>
        <v>-9.9999999999997868E-3</v>
      </c>
      <c r="L88" s="18">
        <f t="shared" si="6"/>
        <v>-3.8167938931296893E-3</v>
      </c>
      <c r="M88" s="17">
        <f t="shared" si="7"/>
        <v>-1.6000000000000458E-3</v>
      </c>
      <c r="N88" s="18">
        <f t="shared" si="8"/>
        <v>-1.8390804597701676E-3</v>
      </c>
      <c r="O88" s="19">
        <f>IFERROR(I88/$I$118,0)</f>
        <v>1.2152303102643599E-4</v>
      </c>
    </row>
    <row r="89" spans="1:15" ht="12.75" customHeight="1">
      <c r="A89" s="37"/>
      <c r="B89" s="38"/>
      <c r="C89" s="44"/>
      <c r="D89" s="44"/>
      <c r="E89" s="9"/>
      <c r="G89" s="16"/>
      <c r="H89" s="43"/>
      <c r="I89" s="43"/>
      <c r="J89" s="9"/>
      <c r="K89" s="17"/>
      <c r="L89" s="18"/>
      <c r="M89" s="17"/>
      <c r="N89" s="18"/>
      <c r="O89" s="19"/>
    </row>
    <row r="90" spans="1:15" ht="12.75" customHeight="1">
      <c r="A90" s="37" t="s">
        <v>52</v>
      </c>
      <c r="B90" s="38">
        <v>4.4999999999999997E-3</v>
      </c>
      <c r="C90" s="44">
        <v>54.67</v>
      </c>
      <c r="D90" s="44">
        <v>0.25</v>
      </c>
      <c r="E90" s="9"/>
      <c r="F90" s="14" t="s">
        <v>52</v>
      </c>
      <c r="G90" s="16">
        <v>4.4999999999999997E-3</v>
      </c>
      <c r="H90" s="43">
        <v>54.85</v>
      </c>
      <c r="I90" s="43">
        <v>0.24690000000000001</v>
      </c>
      <c r="J90" s="9"/>
      <c r="K90" s="17">
        <f t="shared" si="5"/>
        <v>-0.17999999999999972</v>
      </c>
      <c r="L90" s="18">
        <f t="shared" si="6"/>
        <v>-3.2924821657215973E-3</v>
      </c>
      <c r="M90" s="17">
        <f t="shared" si="7"/>
        <v>3.0999999999999917E-3</v>
      </c>
      <c r="N90" s="18">
        <f t="shared" si="8"/>
        <v>1.2399999999999967E-2</v>
      </c>
      <c r="O90" s="19">
        <f>IFERROR(I90/$I$118,0)</f>
        <v>3.4424089445189361E-5</v>
      </c>
    </row>
    <row r="91" spans="1:15" ht="12.75" customHeight="1">
      <c r="A91" s="37"/>
      <c r="B91" s="38"/>
      <c r="C91" s="44"/>
      <c r="D91" s="44"/>
      <c r="E91" s="9"/>
      <c r="G91" s="16"/>
      <c r="H91" s="43"/>
      <c r="I91" s="43"/>
      <c r="J91" s="9"/>
      <c r="K91" s="17"/>
      <c r="L91" s="18"/>
      <c r="M91" s="17"/>
      <c r="N91" s="18"/>
      <c r="O91" s="19"/>
    </row>
    <row r="92" spans="1:15" ht="12.75" customHeight="1">
      <c r="A92" s="37" t="s">
        <v>111</v>
      </c>
      <c r="B92" s="38">
        <v>0.13800000000000001</v>
      </c>
      <c r="C92" s="44">
        <v>2219.0300000000002</v>
      </c>
      <c r="D92" s="44">
        <v>306.3</v>
      </c>
      <c r="E92" s="9"/>
      <c r="F92" s="14" t="s">
        <v>111</v>
      </c>
      <c r="G92" s="16">
        <v>0.13800000000000001</v>
      </c>
      <c r="H92" s="43">
        <v>2229.5</v>
      </c>
      <c r="I92" s="43">
        <v>307.67099999999999</v>
      </c>
      <c r="J92" s="9"/>
      <c r="K92" s="17">
        <f t="shared" si="5"/>
        <v>-10.4699999999998</v>
      </c>
      <c r="L92" s="18">
        <f t="shared" si="6"/>
        <v>-4.7182778060683266E-3</v>
      </c>
      <c r="M92" s="17">
        <f t="shared" si="7"/>
        <v>-1.3709999999999809</v>
      </c>
      <c r="N92" s="18">
        <f t="shared" si="8"/>
        <v>-4.4760039177276553E-3</v>
      </c>
      <c r="O92" s="19">
        <f>IFERROR(I92/$I$118,0)</f>
        <v>4.2897100136455465E-2</v>
      </c>
    </row>
    <row r="93" spans="1:15" ht="12.75" customHeight="1">
      <c r="A93" s="37"/>
      <c r="B93" s="38"/>
      <c r="C93" s="44"/>
      <c r="D93" s="44"/>
      <c r="E93" s="9"/>
      <c r="G93" s="16"/>
      <c r="H93" s="43"/>
      <c r="I93" s="43"/>
      <c r="J93" s="9"/>
      <c r="K93" s="17"/>
      <c r="L93" s="18"/>
      <c r="M93" s="17"/>
      <c r="N93" s="18"/>
      <c r="O93" s="19"/>
    </row>
    <row r="94" spans="1:15" ht="12.75" customHeight="1">
      <c r="A94" s="37" t="s">
        <v>131</v>
      </c>
      <c r="B94" s="38">
        <v>0.24399999999999999</v>
      </c>
      <c r="C94" s="44">
        <v>9841.9</v>
      </c>
      <c r="D94" s="44">
        <v>2401.4499999999998</v>
      </c>
      <c r="E94" s="9"/>
      <c r="F94" s="14" t="s">
        <v>131</v>
      </c>
      <c r="G94" s="16">
        <v>0.24399999999999999</v>
      </c>
      <c r="H94" s="43">
        <v>9938.1</v>
      </c>
      <c r="I94" s="43">
        <v>2424.9</v>
      </c>
      <c r="J94" s="9"/>
      <c r="K94" s="17">
        <f t="shared" ref="K94:K112" si="9">+C94-H94</f>
        <v>-96.200000000000728</v>
      </c>
      <c r="L94" s="18">
        <f t="shared" ref="L94:L112" si="10">IFERROR(K94/C94,0)</f>
        <v>-9.7745354047491569E-3</v>
      </c>
      <c r="M94" s="17">
        <f t="shared" ref="M94:M112" si="11">+D94-I94</f>
        <v>-23.450000000000273</v>
      </c>
      <c r="N94" s="18">
        <f t="shared" ref="N94:N112" si="12">IFERROR(M94/D94,0)</f>
        <v>-9.7649336858982184E-3</v>
      </c>
      <c r="O94" s="19">
        <f t="shared" ref="O94:O112" si="13">IFERROR(I94/$I$118,0)</f>
        <v>0.33809224178063862</v>
      </c>
    </row>
    <row r="95" spans="1:15" ht="12.75" customHeight="1">
      <c r="A95" s="37"/>
      <c r="B95" s="38"/>
      <c r="C95" s="44"/>
      <c r="D95" s="44"/>
      <c r="E95" s="9"/>
      <c r="G95" s="16"/>
      <c r="H95" s="43"/>
      <c r="I95" s="43"/>
      <c r="J95" s="9"/>
      <c r="K95" s="17"/>
      <c r="L95" s="18"/>
      <c r="M95" s="17"/>
      <c r="N95" s="18"/>
      <c r="O95" s="19"/>
    </row>
    <row r="96" spans="1:15" ht="12.75" customHeight="1">
      <c r="A96" s="37" t="s">
        <v>54</v>
      </c>
      <c r="B96" s="38">
        <v>0.155</v>
      </c>
      <c r="C96" s="44">
        <v>73.22</v>
      </c>
      <c r="D96" s="44">
        <v>11.33</v>
      </c>
      <c r="E96" s="9"/>
      <c r="F96" s="14" t="s">
        <v>54</v>
      </c>
      <c r="G96" s="16">
        <v>0.155</v>
      </c>
      <c r="H96" s="43">
        <v>73.900000000000006</v>
      </c>
      <c r="I96" s="43">
        <v>11.46</v>
      </c>
      <c r="J96" s="9"/>
      <c r="K96" s="17">
        <f t="shared" si="9"/>
        <v>-0.68000000000000682</v>
      </c>
      <c r="L96" s="18">
        <f t="shared" si="10"/>
        <v>-9.287080032778023E-3</v>
      </c>
      <c r="M96" s="17">
        <f t="shared" si="11"/>
        <v>-0.13000000000000078</v>
      </c>
      <c r="N96" s="18">
        <f t="shared" si="12"/>
        <v>-1.1473962930273678E-2</v>
      </c>
      <c r="O96" s="19">
        <f t="shared" si="13"/>
        <v>1.5978131431424467E-3</v>
      </c>
    </row>
    <row r="97" spans="1:15" ht="12.75" customHeight="1">
      <c r="A97" s="37" t="s">
        <v>57</v>
      </c>
      <c r="B97" s="38">
        <v>0.17399999999999999</v>
      </c>
      <c r="C97" s="44">
        <v>734.95</v>
      </c>
      <c r="D97" s="44">
        <v>127.9</v>
      </c>
      <c r="E97" s="9"/>
      <c r="F97" s="14" t="s">
        <v>57</v>
      </c>
      <c r="G97" s="16">
        <v>0.17399999999999999</v>
      </c>
      <c r="H97" s="43">
        <v>742.62</v>
      </c>
      <c r="I97" s="43">
        <v>129.22</v>
      </c>
      <c r="J97" s="9"/>
      <c r="K97" s="17">
        <f t="shared" si="9"/>
        <v>-7.6699999999999591</v>
      </c>
      <c r="L97" s="18">
        <f t="shared" si="10"/>
        <v>-1.0436084087352825E-2</v>
      </c>
      <c r="M97" s="17">
        <f t="shared" si="11"/>
        <v>-1.3199999999999932</v>
      </c>
      <c r="N97" s="18">
        <f t="shared" si="12"/>
        <v>-1.0320562939796663E-2</v>
      </c>
      <c r="O97" s="19">
        <f t="shared" si="13"/>
        <v>1.8016528303391531E-2</v>
      </c>
    </row>
    <row r="98" spans="1:15" ht="12.75" customHeight="1">
      <c r="A98" s="37" t="s">
        <v>56</v>
      </c>
      <c r="B98" s="38">
        <v>0.2175</v>
      </c>
      <c r="C98" s="44">
        <v>2513.58</v>
      </c>
      <c r="D98" s="44">
        <v>546.77</v>
      </c>
      <c r="E98" s="9"/>
      <c r="F98" s="14" t="s">
        <v>56</v>
      </c>
      <c r="G98" s="16">
        <v>0.2175</v>
      </c>
      <c r="H98" s="43">
        <v>2532.6999999999998</v>
      </c>
      <c r="I98" s="43">
        <v>550.89</v>
      </c>
      <c r="J98" s="9"/>
      <c r="K98" s="17">
        <f t="shared" si="9"/>
        <v>-19.119999999999891</v>
      </c>
      <c r="L98" s="18">
        <f t="shared" si="10"/>
        <v>-7.606680511461697E-3</v>
      </c>
      <c r="M98" s="17">
        <f t="shared" si="11"/>
        <v>-4.1200000000000045</v>
      </c>
      <c r="N98" s="18">
        <f t="shared" si="12"/>
        <v>-7.5351610366333277E-3</v>
      </c>
      <c r="O98" s="19">
        <f t="shared" si="13"/>
        <v>7.6807965307656406E-2</v>
      </c>
    </row>
    <row r="99" spans="1:15" ht="12.75" customHeight="1">
      <c r="A99" s="37" t="s">
        <v>55</v>
      </c>
      <c r="B99" s="38">
        <v>0.219</v>
      </c>
      <c r="C99" s="44">
        <v>1086.3699999999999</v>
      </c>
      <c r="D99" s="44">
        <v>237.96</v>
      </c>
      <c r="E99" s="9"/>
      <c r="F99" s="14" t="s">
        <v>55</v>
      </c>
      <c r="G99" s="16">
        <v>0.219</v>
      </c>
      <c r="H99" s="43">
        <v>1098.3599999999999</v>
      </c>
      <c r="I99" s="43">
        <v>240.57</v>
      </c>
      <c r="J99" s="9"/>
      <c r="K99" s="17">
        <f t="shared" si="9"/>
        <v>-11.990000000000009</v>
      </c>
      <c r="L99" s="18">
        <f t="shared" si="10"/>
        <v>-1.1036755433231781E-2</v>
      </c>
      <c r="M99" s="17">
        <f t="shared" si="11"/>
        <v>-2.6099999999999852</v>
      </c>
      <c r="N99" s="18">
        <f t="shared" si="12"/>
        <v>-1.0968229954614158E-2</v>
      </c>
      <c r="O99" s="19">
        <f t="shared" si="13"/>
        <v>3.3541527735233716E-2</v>
      </c>
    </row>
    <row r="100" spans="1:15" ht="12.75" customHeight="1">
      <c r="A100" s="37" t="s">
        <v>87</v>
      </c>
      <c r="B100" s="38">
        <v>0.2525</v>
      </c>
      <c r="C100" s="44">
        <v>7.0000000000000007E-2</v>
      </c>
      <c r="D100" s="44">
        <v>0.02</v>
      </c>
      <c r="E100" s="9"/>
      <c r="F100" s="14" t="s">
        <v>87</v>
      </c>
      <c r="G100" s="16">
        <v>0.2525</v>
      </c>
      <c r="H100" s="43">
        <v>7.0000000000000007E-2</v>
      </c>
      <c r="I100" s="43">
        <v>1.6799999999999999E-2</v>
      </c>
      <c r="J100" s="9"/>
      <c r="K100" s="17">
        <f t="shared" si="9"/>
        <v>0</v>
      </c>
      <c r="L100" s="18">
        <f t="shared" si="10"/>
        <v>0</v>
      </c>
      <c r="M100" s="17">
        <f t="shared" si="11"/>
        <v>3.2000000000000015E-3</v>
      </c>
      <c r="N100" s="18">
        <f t="shared" si="12"/>
        <v>0.16000000000000006</v>
      </c>
      <c r="O100" s="19">
        <f t="shared" si="13"/>
        <v>2.342343874763796E-6</v>
      </c>
    </row>
    <row r="101" spans="1:15" ht="12.75" customHeight="1">
      <c r="A101" s="37"/>
      <c r="B101" s="38"/>
      <c r="C101" s="44"/>
      <c r="D101" s="44"/>
      <c r="E101" s="9"/>
      <c r="G101" s="16"/>
      <c r="H101" s="43"/>
      <c r="I101" s="43"/>
      <c r="J101" s="9"/>
      <c r="K101" s="17"/>
      <c r="L101" s="18"/>
      <c r="M101" s="17"/>
      <c r="N101" s="18"/>
      <c r="O101" s="19"/>
    </row>
    <row r="102" spans="1:15" ht="12.75" customHeight="1">
      <c r="A102" s="37" t="s">
        <v>72</v>
      </c>
      <c r="B102" s="38">
        <v>6.59E-2</v>
      </c>
      <c r="C102" s="44">
        <v>13.8</v>
      </c>
      <c r="D102" s="44">
        <v>0.91</v>
      </c>
      <c r="E102" s="9"/>
      <c r="F102" s="14" t="s">
        <v>72</v>
      </c>
      <c r="G102" s="14">
        <v>6.59E-2</v>
      </c>
      <c r="H102" s="14">
        <v>13.85</v>
      </c>
      <c r="I102" s="14">
        <v>0.91269999999999996</v>
      </c>
      <c r="J102" s="9"/>
      <c r="K102" s="17">
        <f t="shared" si="9"/>
        <v>-4.9999999999998934E-2</v>
      </c>
      <c r="L102" s="18">
        <f t="shared" si="10"/>
        <v>-3.6231884057970239E-3</v>
      </c>
      <c r="M102" s="17">
        <f t="shared" si="11"/>
        <v>-2.6999999999999247E-3</v>
      </c>
      <c r="N102" s="18">
        <f t="shared" si="12"/>
        <v>-2.967032967032884E-3</v>
      </c>
      <c r="O102" s="19">
        <f t="shared" si="13"/>
        <v>1.2725340800576884E-4</v>
      </c>
    </row>
    <row r="103" spans="1:15" ht="12.75" customHeight="1">
      <c r="A103" s="37" t="s">
        <v>72</v>
      </c>
      <c r="B103" s="38">
        <v>7.1499999999999994E-2</v>
      </c>
      <c r="C103" s="44">
        <v>23.81</v>
      </c>
      <c r="D103" s="44">
        <v>1.7</v>
      </c>
      <c r="E103" s="9"/>
      <c r="F103" s="14" t="s">
        <v>72</v>
      </c>
      <c r="G103" s="16">
        <v>7.1499999999999994E-2</v>
      </c>
      <c r="H103" s="43">
        <v>23.87</v>
      </c>
      <c r="I103" s="43">
        <v>1.7063999999999999</v>
      </c>
      <c r="J103" s="9"/>
      <c r="K103" s="17">
        <f t="shared" si="9"/>
        <v>-6.0000000000002274E-2</v>
      </c>
      <c r="L103" s="18">
        <f t="shared" si="10"/>
        <v>-2.5199496010080754E-3</v>
      </c>
      <c r="M103" s="17">
        <f t="shared" si="11"/>
        <v>-6.3999999999999613E-3</v>
      </c>
      <c r="N103" s="18">
        <f t="shared" si="12"/>
        <v>-3.7647058823529183E-3</v>
      </c>
      <c r="O103" s="19">
        <f t="shared" si="13"/>
        <v>2.3791521356529411E-4</v>
      </c>
    </row>
    <row r="104" spans="1:15" ht="12.75" customHeight="1">
      <c r="A104" s="37" t="s">
        <v>53</v>
      </c>
      <c r="B104" s="38">
        <v>8.6900000000000005E-2</v>
      </c>
      <c r="C104" s="44">
        <v>60.09</v>
      </c>
      <c r="D104" s="44">
        <v>5.23</v>
      </c>
      <c r="E104" s="9"/>
      <c r="F104" s="14" t="s">
        <v>53</v>
      </c>
      <c r="G104" s="16">
        <v>8.6900000000000005E-2</v>
      </c>
      <c r="H104" s="43">
        <v>60.45</v>
      </c>
      <c r="I104" s="43">
        <v>5.2531999999999996</v>
      </c>
      <c r="J104" s="9"/>
      <c r="K104" s="17">
        <f t="shared" si="9"/>
        <v>-0.35999999999999943</v>
      </c>
      <c r="L104" s="18">
        <f t="shared" si="10"/>
        <v>-5.9910134797803195E-3</v>
      </c>
      <c r="M104" s="17">
        <f t="shared" si="11"/>
        <v>-2.3199999999999221E-2</v>
      </c>
      <c r="N104" s="18">
        <f t="shared" si="12"/>
        <v>-4.4359464627149563E-3</v>
      </c>
      <c r="O104" s="19">
        <f t="shared" si="13"/>
        <v>7.3242862160173648E-4</v>
      </c>
    </row>
    <row r="105" spans="1:15" ht="12.75" customHeight="1">
      <c r="E105" s="9"/>
      <c r="J105" s="9"/>
      <c r="K105" s="17"/>
      <c r="L105" s="18"/>
      <c r="M105" s="17"/>
      <c r="N105" s="18"/>
      <c r="O105" s="19"/>
    </row>
    <row r="106" spans="1:15" ht="12.75" customHeight="1">
      <c r="A106" s="37" t="s">
        <v>67</v>
      </c>
      <c r="B106" s="38">
        <v>0.1573</v>
      </c>
      <c r="C106" s="44">
        <v>21.72</v>
      </c>
      <c r="D106" s="44">
        <v>3.42</v>
      </c>
      <c r="E106" s="9"/>
      <c r="F106" s="14" t="s">
        <v>67</v>
      </c>
      <c r="G106" s="16">
        <v>0.1573</v>
      </c>
      <c r="H106" s="43">
        <v>21.87</v>
      </c>
      <c r="I106" s="43">
        <v>3.4398</v>
      </c>
      <c r="J106" s="9"/>
      <c r="K106" s="17">
        <f t="shared" si="9"/>
        <v>-0.15000000000000213</v>
      </c>
      <c r="L106" s="18">
        <f t="shared" si="10"/>
        <v>-6.9060773480663969E-3</v>
      </c>
      <c r="M106" s="17">
        <f t="shared" si="11"/>
        <v>-1.980000000000004E-2</v>
      </c>
      <c r="N106" s="18">
        <f t="shared" si="12"/>
        <v>-5.7894736842105379E-3</v>
      </c>
      <c r="O106" s="19">
        <f t="shared" si="13"/>
        <v>4.7959490835788724E-4</v>
      </c>
    </row>
    <row r="107" spans="1:15" ht="12.75" customHeight="1">
      <c r="E107" s="9"/>
      <c r="J107" s="9"/>
      <c r="K107" s="17"/>
      <c r="L107" s="18"/>
      <c r="M107" s="17"/>
      <c r="N107" s="18"/>
      <c r="O107" s="19"/>
    </row>
    <row r="108" spans="1:15" ht="12.75" customHeight="1">
      <c r="A108" s="37" t="s">
        <v>63</v>
      </c>
      <c r="B108" s="38">
        <v>0.95</v>
      </c>
      <c r="C108" s="44">
        <v>21.03</v>
      </c>
      <c r="D108" s="44">
        <v>20</v>
      </c>
      <c r="E108" s="9"/>
      <c r="F108" s="14" t="s">
        <v>63</v>
      </c>
      <c r="G108" s="16">
        <v>0.95</v>
      </c>
      <c r="H108" s="43">
        <v>21.37</v>
      </c>
      <c r="I108" s="43">
        <v>20.298400000000001</v>
      </c>
      <c r="J108" s="9"/>
      <c r="K108" s="17">
        <f t="shared" si="9"/>
        <v>-0.33999999999999986</v>
      </c>
      <c r="L108" s="18">
        <f t="shared" si="10"/>
        <v>-1.6167379933428427E-2</v>
      </c>
      <c r="M108" s="17">
        <f t="shared" si="11"/>
        <v>-0.29840000000000089</v>
      </c>
      <c r="N108" s="18">
        <f t="shared" si="12"/>
        <v>-1.4920000000000044E-2</v>
      </c>
      <c r="O108" s="19">
        <f t="shared" si="13"/>
        <v>2.8301091016372285E-3</v>
      </c>
    </row>
    <row r="109" spans="1:15" ht="12.75" customHeight="1">
      <c r="A109" s="37"/>
      <c r="B109" s="38"/>
      <c r="C109" s="44"/>
      <c r="D109" s="44"/>
      <c r="E109" s="9"/>
      <c r="G109" s="16"/>
      <c r="H109" s="43"/>
      <c r="I109" s="43"/>
      <c r="J109" s="9"/>
      <c r="K109" s="17"/>
      <c r="L109" s="18"/>
      <c r="M109" s="17"/>
      <c r="N109" s="18"/>
      <c r="O109" s="19"/>
    </row>
    <row r="110" spans="1:15" ht="12.75" customHeight="1">
      <c r="A110" s="37" t="s">
        <v>132</v>
      </c>
      <c r="B110" s="38">
        <v>0.24199999999999999</v>
      </c>
      <c r="C110" s="44">
        <v>114.02</v>
      </c>
      <c r="D110" s="44">
        <v>27.57</v>
      </c>
      <c r="E110" s="9"/>
      <c r="F110" s="14" t="s">
        <v>132</v>
      </c>
      <c r="G110" s="16">
        <v>0.24199999999999999</v>
      </c>
      <c r="H110" s="43">
        <v>114.43</v>
      </c>
      <c r="I110" s="43">
        <v>27.69</v>
      </c>
      <c r="J110" s="9"/>
      <c r="K110" s="17">
        <f t="shared" si="9"/>
        <v>-0.4100000000000108</v>
      </c>
      <c r="L110" s="18">
        <f t="shared" si="10"/>
        <v>-3.5958603753728363E-3</v>
      </c>
      <c r="M110" s="17">
        <f t="shared" si="11"/>
        <v>-0.12000000000000099</v>
      </c>
      <c r="N110" s="18">
        <f t="shared" si="12"/>
        <v>-4.3525571273123316E-3</v>
      </c>
      <c r="O110" s="19">
        <f t="shared" si="13"/>
        <v>3.8606846364410423E-3</v>
      </c>
    </row>
    <row r="111" spans="1:15" ht="12.75" customHeight="1">
      <c r="A111" s="37"/>
      <c r="B111" s="38"/>
      <c r="C111" s="44"/>
      <c r="D111" s="44"/>
      <c r="E111" s="9"/>
      <c r="G111" s="16"/>
      <c r="H111" s="43"/>
      <c r="I111" s="43"/>
      <c r="J111" s="9"/>
      <c r="K111" s="17"/>
      <c r="L111" s="18"/>
      <c r="M111" s="17"/>
      <c r="N111" s="18"/>
      <c r="O111" s="19"/>
    </row>
    <row r="112" spans="1:15" ht="12.75" customHeight="1">
      <c r="A112" s="37" t="s">
        <v>58</v>
      </c>
      <c r="B112" s="38">
        <v>0.22819999999999999</v>
      </c>
      <c r="C112" s="44">
        <v>124.75</v>
      </c>
      <c r="D112" s="44">
        <v>28.46</v>
      </c>
      <c r="E112" s="9"/>
      <c r="F112" s="14" t="s">
        <v>58</v>
      </c>
      <c r="G112" s="16">
        <v>0.22819999999999999</v>
      </c>
      <c r="H112" s="43">
        <v>125.28</v>
      </c>
      <c r="I112" s="43">
        <v>28.589600000000001</v>
      </c>
      <c r="J112" s="9"/>
      <c r="K112" s="17">
        <f t="shared" si="9"/>
        <v>-0.53000000000000114</v>
      </c>
      <c r="L112" s="18">
        <f t="shared" si="10"/>
        <v>-4.2484969939879848E-3</v>
      </c>
      <c r="M112" s="17">
        <f t="shared" si="11"/>
        <v>-0.12959999999999994</v>
      </c>
      <c r="N112" s="18">
        <f t="shared" si="12"/>
        <v>-4.5537596626844673E-3</v>
      </c>
      <c r="O112" s="19">
        <f t="shared" si="13"/>
        <v>3.9861115739254181E-3</v>
      </c>
    </row>
    <row r="113" spans="1:15" ht="12.75" customHeight="1">
      <c r="A113" s="37"/>
      <c r="B113" s="38"/>
      <c r="C113" s="44"/>
      <c r="D113" s="44"/>
      <c r="E113" s="9"/>
      <c r="G113" s="16"/>
      <c r="H113" s="43"/>
      <c r="I113" s="43"/>
      <c r="J113" s="9"/>
      <c r="K113" s="17"/>
      <c r="L113" s="18"/>
      <c r="M113" s="17"/>
      <c r="N113" s="18"/>
      <c r="O113" s="19"/>
    </row>
    <row r="114" spans="1:15" ht="12.75" customHeight="1">
      <c r="E114" s="9"/>
      <c r="J114" s="9"/>
      <c r="K114" s="17"/>
      <c r="L114" s="18"/>
      <c r="M114" s="17"/>
      <c r="N114" s="18"/>
      <c r="O114" s="19"/>
    </row>
    <row r="115" spans="1:15" ht="12.75" customHeight="1">
      <c r="E115" s="9"/>
      <c r="G115" s="16"/>
      <c r="H115" s="43"/>
      <c r="I115" s="43"/>
      <c r="J115" s="9"/>
      <c r="K115" s="17"/>
      <c r="L115" s="18"/>
      <c r="M115" s="17"/>
      <c r="N115" s="18"/>
      <c r="O115" s="19"/>
    </row>
    <row r="116" spans="1:15" ht="12.75" customHeight="1">
      <c r="E116" s="9"/>
      <c r="J116" s="9"/>
      <c r="K116" s="17"/>
      <c r="L116" s="18"/>
      <c r="M116" s="17"/>
      <c r="N116" s="18"/>
      <c r="O116" s="19"/>
    </row>
    <row r="117" spans="1:15">
      <c r="A117" s="20"/>
      <c r="B117" s="21"/>
      <c r="C117" s="22"/>
      <c r="D117" s="23"/>
      <c r="E117" s="40"/>
      <c r="J117" s="40"/>
      <c r="K117" s="17"/>
      <c r="L117" s="18"/>
      <c r="M117" s="17"/>
      <c r="N117" s="18"/>
      <c r="O117" s="19"/>
    </row>
    <row r="118" spans="1:15">
      <c r="A118" s="24" t="s">
        <v>19</v>
      </c>
      <c r="B118" s="25"/>
      <c r="C118" s="26">
        <f>SUM(C10:C112)</f>
        <v>98801.98000000001</v>
      </c>
      <c r="D118" s="26">
        <f>SUM(D10:D112)</f>
        <v>7111.11</v>
      </c>
      <c r="E118" s="40"/>
      <c r="F118" s="27"/>
      <c r="G118" s="27"/>
      <c r="H118" s="26">
        <f>SUM(H10:H115)</f>
        <v>99551.98000000001</v>
      </c>
      <c r="I118" s="26">
        <f>SUM(I10:I115)</f>
        <v>7172.3030000000008</v>
      </c>
      <c r="J118" s="40"/>
      <c r="K118" s="41">
        <f>SUM(K10:K117)</f>
        <v>-750.00000000000045</v>
      </c>
      <c r="L118" s="28">
        <f>IFERROR(K118/C118,0)</f>
        <v>-7.5909409912635391E-3</v>
      </c>
      <c r="M118" s="29">
        <f>SUM(M10:M117)</f>
        <v>-61.193000000000126</v>
      </c>
      <c r="N118" s="28">
        <f>IFERROR(M118/D118,0)</f>
        <v>-8.6052669695729812E-3</v>
      </c>
      <c r="O118" s="30">
        <f>SUM(O10:O117)</f>
        <v>1</v>
      </c>
    </row>
    <row r="119" spans="1:15">
      <c r="E119" s="27"/>
      <c r="J119" s="40"/>
      <c r="L119" s="31"/>
    </row>
    <row r="120" spans="1:15">
      <c r="K120" s="4"/>
      <c r="L120" s="32"/>
    </row>
    <row r="122" spans="1:15">
      <c r="A122" s="4"/>
    </row>
    <row r="126" spans="1:15">
      <c r="K126" s="4"/>
    </row>
    <row r="132" spans="6:11">
      <c r="K132" s="4"/>
    </row>
    <row r="136" spans="6:11">
      <c r="F136" s="4"/>
    </row>
    <row r="138" spans="6:11">
      <c r="K138" s="4"/>
    </row>
    <row r="144" spans="6:11">
      <c r="K144" s="4"/>
    </row>
  </sheetData>
  <printOptions gridLines="1"/>
  <pageMargins left="0.70866141732283472" right="0.70866141732283472" top="0.74803149606299213" bottom="0.74803149606299213" header="0.31496062992125984" footer="0.31496062992125984"/>
  <pageSetup paperSize="9" scale="67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166"/>
  <sheetViews>
    <sheetView workbookViewId="0">
      <selection activeCell="G2" sqref="G2"/>
    </sheetView>
  </sheetViews>
  <sheetFormatPr defaultRowHeight="11.25"/>
  <cols>
    <col min="1" max="1" width="34.28515625" style="14" bestFit="1" customWidth="1"/>
    <col min="2" max="2" width="14.7109375" style="14" bestFit="1" customWidth="1"/>
    <col min="3" max="3" width="11.140625" style="14" bestFit="1" customWidth="1"/>
    <col min="4" max="4" width="10.7109375" style="14" bestFit="1" customWidth="1"/>
    <col min="5" max="5" width="2.85546875" style="14" customWidth="1"/>
    <col min="6" max="6" width="33.5703125" style="14" bestFit="1" customWidth="1"/>
    <col min="7" max="7" width="14.7109375" style="14" customWidth="1"/>
    <col min="8" max="8" width="10.85546875" style="14" bestFit="1" customWidth="1"/>
    <col min="9" max="9" width="11.7109375" style="14" bestFit="1" customWidth="1"/>
    <col min="10" max="10" width="2.85546875" style="14" customWidth="1"/>
    <col min="11" max="11" width="9.85546875" style="14" bestFit="1" customWidth="1"/>
    <col min="12" max="12" width="8.85546875" style="14" bestFit="1" customWidth="1"/>
    <col min="13" max="13" width="11" style="14" bestFit="1" customWidth="1"/>
    <col min="14" max="16" width="9.140625" style="14"/>
    <col min="17" max="17" width="11" style="14" bestFit="1" customWidth="1"/>
    <col min="18" max="16384" width="9.140625" style="14"/>
  </cols>
  <sheetData>
    <row r="1" spans="1:15">
      <c r="A1" s="1" t="s">
        <v>0</v>
      </c>
      <c r="B1" s="1" t="s">
        <v>20</v>
      </c>
      <c r="E1" s="15"/>
      <c r="J1" s="15"/>
    </row>
    <row r="2" spans="1:15">
      <c r="A2" s="2" t="s">
        <v>1</v>
      </c>
      <c r="B2" s="33">
        <v>42370</v>
      </c>
      <c r="C2" s="33"/>
      <c r="E2" s="15"/>
      <c r="J2" s="15"/>
    </row>
    <row r="3" spans="1:15">
      <c r="A3" s="2" t="s">
        <v>2</v>
      </c>
      <c r="B3" s="48">
        <v>4000115532</v>
      </c>
      <c r="C3" s="34"/>
      <c r="E3" s="15"/>
      <c r="J3" s="15"/>
    </row>
    <row r="4" spans="1:15">
      <c r="A4" s="2" t="s">
        <v>3</v>
      </c>
      <c r="B4" s="35">
        <v>42339</v>
      </c>
      <c r="C4" s="35"/>
      <c r="E4" s="15"/>
      <c r="J4" s="15"/>
    </row>
    <row r="5" spans="1:15">
      <c r="A5" s="2" t="s">
        <v>4</v>
      </c>
      <c r="B5" s="2" t="s">
        <v>5</v>
      </c>
      <c r="C5" s="2"/>
      <c r="E5" s="15"/>
      <c r="J5" s="15"/>
    </row>
    <row r="6" spans="1:15">
      <c r="A6" s="3"/>
      <c r="B6" s="4"/>
      <c r="E6" s="15"/>
      <c r="J6" s="15"/>
    </row>
    <row r="7" spans="1:15">
      <c r="A7" s="5" t="s">
        <v>6</v>
      </c>
      <c r="B7" s="6"/>
      <c r="E7" s="15"/>
      <c r="F7" s="7" t="str">
        <f>B1</f>
        <v>iBasis</v>
      </c>
      <c r="J7" s="15"/>
    </row>
    <row r="8" spans="1:15" ht="22.5">
      <c r="A8" s="8" t="s">
        <v>7</v>
      </c>
      <c r="B8" s="8" t="s">
        <v>8</v>
      </c>
      <c r="C8" s="8" t="s">
        <v>9</v>
      </c>
      <c r="D8" s="8" t="s">
        <v>10</v>
      </c>
      <c r="E8" s="9"/>
      <c r="F8" s="10" t="s">
        <v>7</v>
      </c>
      <c r="G8" s="11" t="s">
        <v>11</v>
      </c>
      <c r="H8" s="11" t="s">
        <v>12</v>
      </c>
      <c r="I8" s="12" t="s">
        <v>13</v>
      </c>
      <c r="J8" s="9"/>
      <c r="K8" s="10" t="s">
        <v>14</v>
      </c>
      <c r="L8" s="10" t="s">
        <v>15</v>
      </c>
      <c r="M8" s="10" t="s">
        <v>16</v>
      </c>
      <c r="N8" s="13" t="s">
        <v>17</v>
      </c>
      <c r="O8" s="13" t="s">
        <v>18</v>
      </c>
    </row>
    <row r="9" spans="1:15">
      <c r="A9" s="8"/>
      <c r="B9" s="8"/>
      <c r="C9" s="8"/>
      <c r="D9" s="8"/>
      <c r="E9" s="9"/>
      <c r="F9" s="10"/>
      <c r="G9" s="11"/>
      <c r="H9" s="11"/>
      <c r="I9" s="12"/>
      <c r="J9" s="9"/>
      <c r="K9" s="10"/>
      <c r="L9" s="10"/>
      <c r="M9" s="10"/>
      <c r="N9" s="13"/>
      <c r="O9" s="13"/>
    </row>
    <row r="10" spans="1:15" ht="12.75" customHeight="1">
      <c r="A10" s="37" t="s">
        <v>21</v>
      </c>
      <c r="B10" s="38">
        <v>0.16850000000000001</v>
      </c>
      <c r="C10" s="44">
        <v>2.19</v>
      </c>
      <c r="D10" s="44">
        <v>0.4</v>
      </c>
      <c r="E10" s="9"/>
      <c r="F10" s="36" t="s">
        <v>21</v>
      </c>
      <c r="G10" s="39">
        <v>0.16850000000000001</v>
      </c>
      <c r="H10" s="42">
        <v>2.35</v>
      </c>
      <c r="I10" s="42">
        <v>0.4</v>
      </c>
      <c r="J10" s="9"/>
      <c r="K10" s="17">
        <f>+C10-H10</f>
        <v>-0.16000000000000014</v>
      </c>
      <c r="L10" s="18">
        <f>IFERROR(K10/C10,0)</f>
        <v>-7.3059360730593673E-2</v>
      </c>
      <c r="M10" s="17">
        <f>+D10-I10</f>
        <v>0</v>
      </c>
      <c r="N10" s="18">
        <f>IFERROR(M10/D10,0)</f>
        <v>0</v>
      </c>
      <c r="O10" s="19">
        <f>IFERROR(I10/$I$140,0)</f>
        <v>6.2288655564928444E-5</v>
      </c>
    </row>
    <row r="11" spans="1:15" ht="12.75" customHeight="1">
      <c r="A11" s="37"/>
      <c r="B11" s="38"/>
      <c r="C11" s="44"/>
      <c r="D11" s="44"/>
      <c r="E11" s="9"/>
      <c r="G11" s="16"/>
      <c r="H11" s="43"/>
      <c r="I11" s="43"/>
      <c r="J11" s="9"/>
      <c r="K11" s="17"/>
      <c r="L11" s="18"/>
      <c r="M11" s="17"/>
      <c r="N11" s="18"/>
      <c r="O11" s="19"/>
    </row>
    <row r="12" spans="1:15" ht="12.75" customHeight="1">
      <c r="A12" s="37" t="s">
        <v>119</v>
      </c>
      <c r="B12" s="38">
        <v>0.30399999999999999</v>
      </c>
      <c r="C12" s="44">
        <v>295.42</v>
      </c>
      <c r="D12" s="44">
        <v>89.82</v>
      </c>
      <c r="E12" s="9"/>
      <c r="F12" s="14" t="s">
        <v>119</v>
      </c>
      <c r="G12" s="16">
        <v>0.30399999999999999</v>
      </c>
      <c r="H12" s="43">
        <v>299.33999999999997</v>
      </c>
      <c r="I12" s="43">
        <v>91</v>
      </c>
      <c r="J12" s="9"/>
      <c r="K12" s="17">
        <f t="shared" ref="K12:K74" si="0">+C12-H12</f>
        <v>-3.9199999999999591</v>
      </c>
      <c r="L12" s="18">
        <f t="shared" ref="L12:L74" si="1">IFERROR(K12/C12,0)</f>
        <v>-1.3269243788504363E-2</v>
      </c>
      <c r="M12" s="17">
        <f t="shared" ref="M12:M74" si="2">+D12-I12</f>
        <v>-1.1800000000000068</v>
      </c>
      <c r="N12" s="18">
        <f t="shared" ref="N12:N74" si="3">IFERROR(M12/D12,0)</f>
        <v>-1.3137385882876941E-2</v>
      </c>
      <c r="O12" s="19">
        <f>IFERROR(I12/$I$140,0)</f>
        <v>1.4170669141021219E-2</v>
      </c>
    </row>
    <row r="13" spans="1:15" ht="12.75" customHeight="1">
      <c r="A13" s="37"/>
      <c r="B13" s="38"/>
      <c r="C13" s="44"/>
      <c r="D13" s="44"/>
      <c r="E13" s="9"/>
      <c r="F13" s="36"/>
      <c r="G13" s="39"/>
      <c r="H13" s="42"/>
      <c r="I13" s="42"/>
      <c r="J13" s="9"/>
      <c r="K13" s="17"/>
      <c r="L13" s="18"/>
      <c r="M13" s="17"/>
      <c r="N13" s="18"/>
      <c r="O13" s="19"/>
    </row>
    <row r="14" spans="1:15" ht="12.75" customHeight="1">
      <c r="A14" s="37" t="s">
        <v>24</v>
      </c>
      <c r="B14" s="38">
        <v>0.17699999999999999</v>
      </c>
      <c r="C14" s="44">
        <v>0.08</v>
      </c>
      <c r="D14" s="44">
        <v>0.02</v>
      </c>
      <c r="E14" s="9"/>
      <c r="F14" s="36" t="s">
        <v>24</v>
      </c>
      <c r="G14" s="39">
        <v>0.17699999999999999</v>
      </c>
      <c r="H14" s="42">
        <v>0.1</v>
      </c>
      <c r="I14" s="42">
        <v>1.77E-2</v>
      </c>
      <c r="J14" s="9"/>
      <c r="K14" s="17">
        <f t="shared" si="0"/>
        <v>-2.0000000000000004E-2</v>
      </c>
      <c r="L14" s="18">
        <f t="shared" si="1"/>
        <v>-0.25000000000000006</v>
      </c>
      <c r="M14" s="17">
        <f t="shared" si="2"/>
        <v>2.3E-3</v>
      </c>
      <c r="N14" s="18">
        <f t="shared" si="3"/>
        <v>0.11499999999999999</v>
      </c>
      <c r="O14" s="19">
        <f>IFERROR(I14/$I$140,0)</f>
        <v>2.7562730087480835E-6</v>
      </c>
    </row>
    <row r="15" spans="1:15" ht="12.75" customHeight="1">
      <c r="A15" s="37" t="s">
        <v>22</v>
      </c>
      <c r="B15" s="38">
        <v>0.187</v>
      </c>
      <c r="C15" s="44">
        <v>0.06</v>
      </c>
      <c r="D15" s="44">
        <v>0.02</v>
      </c>
      <c r="E15" s="9"/>
      <c r="F15" s="36" t="s">
        <v>22</v>
      </c>
      <c r="G15" s="39">
        <v>0.187</v>
      </c>
      <c r="H15" s="42">
        <v>0.08</v>
      </c>
      <c r="I15" s="42">
        <v>1.5599999999999999E-2</v>
      </c>
      <c r="J15" s="9"/>
      <c r="K15" s="17">
        <f t="shared" si="0"/>
        <v>-2.0000000000000004E-2</v>
      </c>
      <c r="L15" s="18">
        <f t="shared" si="1"/>
        <v>-0.33333333333333343</v>
      </c>
      <c r="M15" s="17">
        <f t="shared" si="2"/>
        <v>4.4000000000000011E-3</v>
      </c>
      <c r="N15" s="18">
        <f t="shared" si="3"/>
        <v>0.22000000000000006</v>
      </c>
      <c r="O15" s="19">
        <f>IFERROR(I15/$I$140,0)</f>
        <v>2.429257567032209E-6</v>
      </c>
    </row>
    <row r="16" spans="1:15" ht="12.75" customHeight="1">
      <c r="A16" s="37"/>
      <c r="B16" s="38"/>
      <c r="C16" s="44"/>
      <c r="D16" s="44"/>
      <c r="E16" s="9"/>
      <c r="F16" s="36"/>
      <c r="G16" s="39"/>
      <c r="H16" s="42"/>
      <c r="I16" s="42"/>
      <c r="J16" s="9"/>
      <c r="K16" s="17"/>
      <c r="L16" s="18"/>
      <c r="M16" s="17"/>
      <c r="N16" s="18"/>
      <c r="O16" s="19"/>
    </row>
    <row r="17" spans="1:15" ht="12.75" customHeight="1">
      <c r="A17" s="37" t="s">
        <v>25</v>
      </c>
      <c r="B17" s="38">
        <v>4.1000000000000002E-2</v>
      </c>
      <c r="C17" s="44">
        <v>7.73</v>
      </c>
      <c r="D17" s="44">
        <v>0.32</v>
      </c>
      <c r="E17" s="9"/>
      <c r="F17" s="36" t="s">
        <v>25</v>
      </c>
      <c r="G17" s="39">
        <v>4.1000000000000002E-2</v>
      </c>
      <c r="H17" s="42">
        <v>7.77</v>
      </c>
      <c r="I17" s="42">
        <v>0.31840000000000002</v>
      </c>
      <c r="J17" s="9"/>
      <c r="K17" s="17">
        <f t="shared" si="0"/>
        <v>-3.9999999999999147E-2</v>
      </c>
      <c r="L17" s="18">
        <f t="shared" si="1"/>
        <v>-5.1746442432081688E-3</v>
      </c>
      <c r="M17" s="17">
        <f t="shared" si="2"/>
        <v>1.5999999999999903E-3</v>
      </c>
      <c r="N17" s="18">
        <f t="shared" si="3"/>
        <v>4.9999999999999697E-3</v>
      </c>
      <c r="O17" s="19">
        <f>IFERROR(I17/$I$140,0)</f>
        <v>4.9581769829683038E-5</v>
      </c>
    </row>
    <row r="18" spans="1:15" ht="12.75" customHeight="1">
      <c r="A18" s="37" t="s">
        <v>26</v>
      </c>
      <c r="B18" s="38">
        <v>8.7999999999999995E-2</v>
      </c>
      <c r="C18" s="44">
        <v>132.49</v>
      </c>
      <c r="D18" s="44">
        <v>11.64</v>
      </c>
      <c r="E18" s="9"/>
      <c r="F18" s="36" t="s">
        <v>26</v>
      </c>
      <c r="G18" s="39">
        <v>8.7999999999999995E-2</v>
      </c>
      <c r="H18" s="42">
        <v>133.5</v>
      </c>
      <c r="I18" s="42">
        <v>11.75</v>
      </c>
      <c r="J18" s="9"/>
      <c r="K18" s="17">
        <f t="shared" si="0"/>
        <v>-1.0099999999999909</v>
      </c>
      <c r="L18" s="18">
        <f t="shared" si="1"/>
        <v>-7.6232168465543877E-3</v>
      </c>
      <c r="M18" s="17">
        <f t="shared" si="2"/>
        <v>-0.10999999999999943</v>
      </c>
      <c r="N18" s="18">
        <f t="shared" si="3"/>
        <v>-9.4501718213057927E-3</v>
      </c>
      <c r="O18" s="19">
        <f>IFERROR(I18/$I$140,0)</f>
        <v>1.8297292572197728E-3</v>
      </c>
    </row>
    <row r="19" spans="1:15" ht="12.75" customHeight="1">
      <c r="A19" s="37" t="s">
        <v>26</v>
      </c>
      <c r="B19" s="38">
        <v>8.9499999999999996E-2</v>
      </c>
      <c r="C19" s="44">
        <v>65.239999999999995</v>
      </c>
      <c r="D19" s="44">
        <v>5.84</v>
      </c>
      <c r="E19" s="9"/>
      <c r="F19" s="36" t="s">
        <v>26</v>
      </c>
      <c r="G19" s="39">
        <v>8.9499999999999996E-2</v>
      </c>
      <c r="H19" s="42">
        <v>65.53</v>
      </c>
      <c r="I19" s="42">
        <v>5.87</v>
      </c>
      <c r="J19" s="9"/>
      <c r="K19" s="17">
        <f t="shared" si="0"/>
        <v>-0.29000000000000625</v>
      </c>
      <c r="L19" s="18">
        <f t="shared" si="1"/>
        <v>-4.4451256897609787E-3</v>
      </c>
      <c r="M19" s="17">
        <f t="shared" si="2"/>
        <v>-3.0000000000000249E-2</v>
      </c>
      <c r="N19" s="18">
        <f t="shared" si="3"/>
        <v>-5.1369863013699061E-3</v>
      </c>
      <c r="O19" s="19">
        <f>IFERROR(I19/$I$140,0)</f>
        <v>9.1408602041532486E-4</v>
      </c>
    </row>
    <row r="20" spans="1:15" ht="12.75" customHeight="1">
      <c r="A20" s="37"/>
      <c r="B20" s="38"/>
      <c r="C20" s="44"/>
      <c r="D20" s="44"/>
      <c r="E20" s="9"/>
      <c r="F20" s="36"/>
      <c r="G20" s="39"/>
      <c r="H20" s="42"/>
      <c r="I20" s="42"/>
      <c r="J20" s="9"/>
      <c r="K20" s="17"/>
      <c r="L20" s="18"/>
      <c r="M20" s="17"/>
      <c r="N20" s="18"/>
      <c r="O20" s="19"/>
    </row>
    <row r="21" spans="1:15" ht="12.75" customHeight="1">
      <c r="A21" s="37" t="s">
        <v>94</v>
      </c>
      <c r="B21" s="38">
        <v>1.1000000000000001E-3</v>
      </c>
      <c r="C21" s="44">
        <v>11115.89</v>
      </c>
      <c r="D21" s="44">
        <v>12.2</v>
      </c>
      <c r="E21" s="9"/>
      <c r="F21" s="36" t="s">
        <v>94</v>
      </c>
      <c r="G21" s="39">
        <v>1.1000000000000001E-3</v>
      </c>
      <c r="H21" s="42">
        <v>11120.72</v>
      </c>
      <c r="I21" s="42">
        <v>12.25</v>
      </c>
      <c r="J21" s="9"/>
      <c r="K21" s="17">
        <f t="shared" si="0"/>
        <v>-4.8299999999999272</v>
      </c>
      <c r="L21" s="18">
        <f t="shared" si="1"/>
        <v>-4.345131159088411E-4</v>
      </c>
      <c r="M21" s="17">
        <f t="shared" si="2"/>
        <v>-5.0000000000000711E-2</v>
      </c>
      <c r="N21" s="18">
        <f t="shared" si="3"/>
        <v>-4.0983606557377632E-3</v>
      </c>
      <c r="O21" s="19">
        <f t="shared" ref="O21:O34" si="4">IFERROR(I21/$I$140,0)</f>
        <v>1.9075900766759334E-3</v>
      </c>
    </row>
    <row r="22" spans="1:15" ht="12.75" customHeight="1">
      <c r="A22" s="37" t="s">
        <v>92</v>
      </c>
      <c r="B22" s="38">
        <v>1.1999999999999999E-3</v>
      </c>
      <c r="C22" s="44">
        <v>1685.15</v>
      </c>
      <c r="D22" s="44">
        <v>2</v>
      </c>
      <c r="E22" s="9"/>
      <c r="F22" s="36" t="s">
        <v>92</v>
      </c>
      <c r="G22" s="39">
        <v>1.1999999999999999E-3</v>
      </c>
      <c r="H22" s="42">
        <v>1699.68</v>
      </c>
      <c r="I22" s="42">
        <v>2.04</v>
      </c>
      <c r="J22" s="9"/>
      <c r="K22" s="17">
        <f t="shared" si="0"/>
        <v>-14.529999999999973</v>
      </c>
      <c r="L22" s="18">
        <f t="shared" si="1"/>
        <v>-8.6223778298667609E-3</v>
      </c>
      <c r="M22" s="17">
        <f t="shared" si="2"/>
        <v>-4.0000000000000036E-2</v>
      </c>
      <c r="N22" s="18">
        <f t="shared" si="3"/>
        <v>-2.0000000000000018E-2</v>
      </c>
      <c r="O22" s="19">
        <f t="shared" si="4"/>
        <v>3.1767214338113505E-4</v>
      </c>
    </row>
    <row r="23" spans="1:15" ht="12.75" customHeight="1">
      <c r="A23" s="37" t="s">
        <v>97</v>
      </c>
      <c r="B23" s="38">
        <v>1.1999999999999999E-3</v>
      </c>
      <c r="C23" s="44">
        <v>22044.720000000001</v>
      </c>
      <c r="D23" s="44">
        <v>26.47</v>
      </c>
      <c r="E23" s="9"/>
      <c r="F23" s="36" t="s">
        <v>97</v>
      </c>
      <c r="G23" s="39">
        <v>1.1999999999999999E-3</v>
      </c>
      <c r="H23" s="42">
        <v>22030.240000000002</v>
      </c>
      <c r="I23" s="42">
        <v>26.43</v>
      </c>
      <c r="J23" s="9"/>
      <c r="K23" s="17">
        <f t="shared" si="0"/>
        <v>14.479999999999563</v>
      </c>
      <c r="L23" s="18">
        <f t="shared" si="1"/>
        <v>6.5684662812680599E-4</v>
      </c>
      <c r="M23" s="17">
        <f t="shared" si="2"/>
        <v>3.9999999999999147E-2</v>
      </c>
      <c r="N23" s="18">
        <f t="shared" si="3"/>
        <v>1.5111446921042368E-3</v>
      </c>
      <c r="O23" s="19">
        <f t="shared" si="4"/>
        <v>4.1157229164526469E-3</v>
      </c>
    </row>
    <row r="24" spans="1:15" ht="12.75" customHeight="1">
      <c r="A24" s="37" t="s">
        <v>125</v>
      </c>
      <c r="B24" s="38">
        <v>1.1999999999999999E-3</v>
      </c>
      <c r="C24" s="44">
        <v>6815.57</v>
      </c>
      <c r="D24" s="44">
        <v>8.17</v>
      </c>
      <c r="E24" s="9"/>
      <c r="F24" s="36" t="s">
        <v>125</v>
      </c>
      <c r="G24" s="39">
        <v>1.1999999999999999E-3</v>
      </c>
      <c r="H24" s="42">
        <v>6851.77</v>
      </c>
      <c r="I24" s="42">
        <v>8.23</v>
      </c>
      <c r="J24" s="9"/>
      <c r="K24" s="17">
        <f t="shared" si="0"/>
        <v>-36.200000000000728</v>
      </c>
      <c r="L24" s="18">
        <f t="shared" si="1"/>
        <v>-5.311367941346172E-3</v>
      </c>
      <c r="M24" s="17">
        <f t="shared" si="2"/>
        <v>-6.0000000000000497E-2</v>
      </c>
      <c r="N24" s="18">
        <f t="shared" si="3"/>
        <v>-7.3439412484700732E-3</v>
      </c>
      <c r="O24" s="19">
        <f t="shared" si="4"/>
        <v>1.2815890882484026E-3</v>
      </c>
    </row>
    <row r="25" spans="1:15" ht="12.75" customHeight="1">
      <c r="A25" s="37" t="s">
        <v>93</v>
      </c>
      <c r="B25" s="38">
        <v>1.4E-3</v>
      </c>
      <c r="C25" s="44">
        <v>4255.25</v>
      </c>
      <c r="D25" s="44">
        <v>6</v>
      </c>
      <c r="E25" s="9"/>
      <c r="F25" s="36" t="s">
        <v>93</v>
      </c>
      <c r="G25" s="39">
        <v>1.4E-3</v>
      </c>
      <c r="H25" s="42">
        <v>4276.1000000000004</v>
      </c>
      <c r="I25" s="42">
        <v>5.98</v>
      </c>
      <c r="J25" s="9"/>
      <c r="K25" s="17">
        <f t="shared" si="0"/>
        <v>-20.850000000000364</v>
      </c>
      <c r="L25" s="18">
        <f t="shared" si="1"/>
        <v>-4.8998296222314466E-3</v>
      </c>
      <c r="M25" s="17">
        <f t="shared" si="2"/>
        <v>1.9999999999999574E-2</v>
      </c>
      <c r="N25" s="18">
        <f t="shared" si="3"/>
        <v>3.3333333333332624E-3</v>
      </c>
      <c r="O25" s="19">
        <f t="shared" si="4"/>
        <v>9.3121540069568019E-4</v>
      </c>
    </row>
    <row r="26" spans="1:15" ht="12.75" customHeight="1">
      <c r="A26" s="37" t="s">
        <v>99</v>
      </c>
      <c r="B26" s="38">
        <v>1.4E-3</v>
      </c>
      <c r="C26" s="44">
        <v>3301.26</v>
      </c>
      <c r="D26" s="44">
        <v>4.5599999999999996</v>
      </c>
      <c r="E26" s="9"/>
      <c r="F26" s="36" t="s">
        <v>99</v>
      </c>
      <c r="G26" s="39">
        <v>1.4E-3</v>
      </c>
      <c r="H26" s="42">
        <v>3310.85</v>
      </c>
      <c r="I26" s="42">
        <v>4.63</v>
      </c>
      <c r="J26" s="9"/>
      <c r="K26" s="17">
        <f t="shared" si="0"/>
        <v>-9.5899999999996908</v>
      </c>
      <c r="L26" s="18">
        <f t="shared" si="1"/>
        <v>-2.9049514427823588E-3</v>
      </c>
      <c r="M26" s="17">
        <f t="shared" si="2"/>
        <v>-7.0000000000000284E-2</v>
      </c>
      <c r="N26" s="18">
        <f t="shared" si="3"/>
        <v>-1.5350877192982519E-2</v>
      </c>
      <c r="O26" s="19">
        <f t="shared" si="4"/>
        <v>7.2099118816404666E-4</v>
      </c>
    </row>
    <row r="27" spans="1:15" ht="12.75" customHeight="1">
      <c r="A27" s="37" t="s">
        <v>124</v>
      </c>
      <c r="B27" s="38">
        <v>1.4E-3</v>
      </c>
      <c r="C27" s="44">
        <v>5898.32</v>
      </c>
      <c r="D27" s="44">
        <v>8.34</v>
      </c>
      <c r="E27" s="9"/>
      <c r="F27" s="36" t="s">
        <v>124</v>
      </c>
      <c r="G27" s="39">
        <v>1.4E-3</v>
      </c>
      <c r="H27" s="42">
        <v>5863.07</v>
      </c>
      <c r="I27" s="42">
        <v>8.2100000000000009</v>
      </c>
      <c r="J27" s="9"/>
      <c r="K27" s="17">
        <f t="shared" si="0"/>
        <v>35.25</v>
      </c>
      <c r="L27" s="18">
        <f t="shared" si="1"/>
        <v>5.9762779910211726E-3</v>
      </c>
      <c r="M27" s="17">
        <f t="shared" si="2"/>
        <v>0.12999999999999901</v>
      </c>
      <c r="N27" s="18">
        <f t="shared" si="3"/>
        <v>1.5587529976019065E-2</v>
      </c>
      <c r="O27" s="19">
        <f t="shared" si="4"/>
        <v>1.2784746554701564E-3</v>
      </c>
    </row>
    <row r="28" spans="1:15" ht="12.75" customHeight="1">
      <c r="A28" s="37" t="s">
        <v>90</v>
      </c>
      <c r="B28" s="38">
        <v>1.5E-3</v>
      </c>
      <c r="C28" s="44">
        <v>11498.01</v>
      </c>
      <c r="D28" s="44">
        <v>17.3</v>
      </c>
      <c r="E28" s="9"/>
      <c r="F28" s="36" t="s">
        <v>90</v>
      </c>
      <c r="G28" s="39">
        <v>1.5E-3</v>
      </c>
      <c r="H28" s="42">
        <v>11545.57</v>
      </c>
      <c r="I28" s="42">
        <v>17.399999999999999</v>
      </c>
      <c r="J28" s="9"/>
      <c r="K28" s="17">
        <f t="shared" si="0"/>
        <v>-47.559999999999491</v>
      </c>
      <c r="L28" s="18">
        <f t="shared" si="1"/>
        <v>-4.1363679454096396E-3</v>
      </c>
      <c r="M28" s="17">
        <f t="shared" si="2"/>
        <v>-9.9999999999997868E-2</v>
      </c>
      <c r="N28" s="18">
        <f t="shared" si="3"/>
        <v>-5.7803468208091251E-3</v>
      </c>
      <c r="O28" s="19">
        <f t="shared" si="4"/>
        <v>2.7095565170743869E-3</v>
      </c>
    </row>
    <row r="29" spans="1:15" ht="12.75" customHeight="1">
      <c r="A29" s="37" t="s">
        <v>121</v>
      </c>
      <c r="B29" s="38">
        <v>1.5E-3</v>
      </c>
      <c r="C29" s="44">
        <v>3851.43</v>
      </c>
      <c r="D29" s="44">
        <v>5.83</v>
      </c>
      <c r="E29" s="9"/>
      <c r="F29" s="36" t="s">
        <v>121</v>
      </c>
      <c r="G29" s="39">
        <v>1.5E-3</v>
      </c>
      <c r="H29" s="42">
        <v>3859.13</v>
      </c>
      <c r="I29" s="42">
        <v>5.81</v>
      </c>
      <c r="J29" s="9"/>
      <c r="K29" s="17">
        <f t="shared" si="0"/>
        <v>-7.7000000000002728</v>
      </c>
      <c r="L29" s="18">
        <f t="shared" si="1"/>
        <v>-1.9992574186731352E-3</v>
      </c>
      <c r="M29" s="17">
        <f t="shared" si="2"/>
        <v>2.0000000000000462E-2</v>
      </c>
      <c r="N29" s="18">
        <f t="shared" si="3"/>
        <v>3.4305317324186042E-3</v>
      </c>
      <c r="O29" s="19">
        <f t="shared" si="4"/>
        <v>9.0474272208058548E-4</v>
      </c>
    </row>
    <row r="30" spans="1:15" ht="12.75" customHeight="1">
      <c r="A30" s="37" t="s">
        <v>91</v>
      </c>
      <c r="B30" s="38">
        <v>1.6000000000000001E-3</v>
      </c>
      <c r="C30" s="44">
        <v>7156.61</v>
      </c>
      <c r="D30" s="44">
        <v>11.43</v>
      </c>
      <c r="E30" s="9"/>
      <c r="F30" s="36" t="s">
        <v>91</v>
      </c>
      <c r="G30" s="39">
        <v>1.6000000000000001E-3</v>
      </c>
      <c r="H30" s="42">
        <v>7161.44</v>
      </c>
      <c r="I30" s="42">
        <v>11.46</v>
      </c>
      <c r="J30" s="9"/>
      <c r="K30" s="17">
        <f t="shared" si="0"/>
        <v>-4.8299999999999272</v>
      </c>
      <c r="L30" s="18">
        <f t="shared" si="1"/>
        <v>-6.7490054648778231E-4</v>
      </c>
      <c r="M30" s="17">
        <f t="shared" si="2"/>
        <v>-3.0000000000001137E-2</v>
      </c>
      <c r="N30" s="18">
        <f t="shared" si="3"/>
        <v>-2.6246719160105984E-3</v>
      </c>
      <c r="O30" s="19">
        <f t="shared" si="4"/>
        <v>1.7845699819351998E-3</v>
      </c>
    </row>
    <row r="31" spans="1:15" ht="12.75" customHeight="1">
      <c r="A31" s="37" t="s">
        <v>123</v>
      </c>
      <c r="B31" s="38">
        <v>1.6000000000000001E-3</v>
      </c>
      <c r="C31" s="44">
        <v>20308.62</v>
      </c>
      <c r="D31" s="44">
        <v>32.53</v>
      </c>
      <c r="E31" s="9"/>
      <c r="F31" s="36" t="s">
        <v>123</v>
      </c>
      <c r="G31" s="39">
        <v>1.6000000000000001E-3</v>
      </c>
      <c r="H31" s="42">
        <v>20266.599999999999</v>
      </c>
      <c r="I31" s="42">
        <v>32.450000000000003</v>
      </c>
      <c r="J31" s="9"/>
      <c r="K31" s="17">
        <f t="shared" si="0"/>
        <v>42.020000000000437</v>
      </c>
      <c r="L31" s="18">
        <f t="shared" si="1"/>
        <v>2.0690721476890324E-3</v>
      </c>
      <c r="M31" s="17">
        <f t="shared" si="2"/>
        <v>7.9999999999998295E-2</v>
      </c>
      <c r="N31" s="18">
        <f t="shared" si="3"/>
        <v>2.4592683676605684E-3</v>
      </c>
      <c r="O31" s="19">
        <f t="shared" si="4"/>
        <v>5.0531671827048199E-3</v>
      </c>
    </row>
    <row r="32" spans="1:15" ht="12.75" customHeight="1">
      <c r="A32" s="37" t="s">
        <v>89</v>
      </c>
      <c r="B32" s="38">
        <v>1.6999999999999999E-3</v>
      </c>
      <c r="C32" s="44">
        <v>41562.160000000003</v>
      </c>
      <c r="D32" s="44">
        <v>70.67</v>
      </c>
      <c r="E32" s="9"/>
      <c r="F32" s="36" t="s">
        <v>89</v>
      </c>
      <c r="G32" s="39">
        <v>1.6999999999999999E-3</v>
      </c>
      <c r="H32" s="42">
        <v>41724.67</v>
      </c>
      <c r="I32" s="42">
        <v>70.95</v>
      </c>
      <c r="J32" s="9"/>
      <c r="K32" s="17">
        <f t="shared" si="0"/>
        <v>-162.50999999999476</v>
      </c>
      <c r="L32" s="18">
        <f t="shared" si="1"/>
        <v>-3.9100470235424421E-3</v>
      </c>
      <c r="M32" s="17">
        <f t="shared" si="2"/>
        <v>-0.28000000000000114</v>
      </c>
      <c r="N32" s="18">
        <f t="shared" si="3"/>
        <v>-3.9620772605065959E-3</v>
      </c>
      <c r="O32" s="19">
        <f t="shared" si="4"/>
        <v>1.1048450280829182E-2</v>
      </c>
    </row>
    <row r="33" spans="1:15" ht="12.75" customHeight="1">
      <c r="A33" s="37" t="s">
        <v>120</v>
      </c>
      <c r="B33" s="38">
        <v>1.6999999999999999E-3</v>
      </c>
      <c r="C33" s="44">
        <v>1444.35</v>
      </c>
      <c r="D33" s="44">
        <v>2.4</v>
      </c>
      <c r="E33" s="9"/>
      <c r="F33" s="36" t="s">
        <v>120</v>
      </c>
      <c r="G33" s="39">
        <v>1.6999999999999999E-3</v>
      </c>
      <c r="H33" s="42">
        <v>1454.09</v>
      </c>
      <c r="I33" s="42">
        <v>2.4700000000000002</v>
      </c>
      <c r="J33" s="9"/>
      <c r="K33" s="17">
        <f t="shared" si="0"/>
        <v>-9.7400000000000091</v>
      </c>
      <c r="L33" s="18">
        <f t="shared" si="1"/>
        <v>-6.7435178453975906E-3</v>
      </c>
      <c r="M33" s="17">
        <f t="shared" si="2"/>
        <v>-7.0000000000000284E-2</v>
      </c>
      <c r="N33" s="18">
        <f t="shared" si="3"/>
        <v>-2.9166666666666785E-2</v>
      </c>
      <c r="O33" s="19">
        <f t="shared" si="4"/>
        <v>3.8463244811343312E-4</v>
      </c>
    </row>
    <row r="34" spans="1:15" ht="12.75" customHeight="1">
      <c r="A34" s="37" t="s">
        <v>122</v>
      </c>
      <c r="B34" s="38">
        <v>1.6999999999999999E-3</v>
      </c>
      <c r="C34" s="44">
        <v>6376.27</v>
      </c>
      <c r="D34" s="44">
        <v>10.84</v>
      </c>
      <c r="E34" s="9"/>
      <c r="F34" s="36" t="s">
        <v>122</v>
      </c>
      <c r="G34" s="39">
        <v>1.6999999999999999E-3</v>
      </c>
      <c r="H34" s="42">
        <v>6403.4</v>
      </c>
      <c r="I34" s="42">
        <v>10.89</v>
      </c>
      <c r="J34" s="9"/>
      <c r="K34" s="17">
        <f t="shared" si="0"/>
        <v>-27.1299999999992</v>
      </c>
      <c r="L34" s="18">
        <f t="shared" si="1"/>
        <v>-4.254838643909244E-3</v>
      </c>
      <c r="M34" s="17">
        <f t="shared" si="2"/>
        <v>-5.0000000000000711E-2</v>
      </c>
      <c r="N34" s="18">
        <f t="shared" si="3"/>
        <v>-4.6125461254613205E-3</v>
      </c>
      <c r="O34" s="19">
        <f t="shared" si="4"/>
        <v>1.6958086477551768E-3</v>
      </c>
    </row>
    <row r="35" spans="1:15" ht="12.75" customHeight="1">
      <c r="A35" s="37"/>
      <c r="B35" s="38"/>
      <c r="C35" s="44"/>
      <c r="D35" s="44"/>
      <c r="E35" s="9"/>
      <c r="F35" s="36"/>
      <c r="G35" s="39"/>
      <c r="H35" s="42"/>
      <c r="I35" s="42"/>
      <c r="J35" s="9"/>
      <c r="K35" s="17"/>
      <c r="L35" s="18"/>
      <c r="M35" s="17"/>
      <c r="N35" s="18"/>
      <c r="O35" s="19"/>
    </row>
    <row r="36" spans="1:15" ht="12.75" customHeight="1">
      <c r="A36" s="37" t="s">
        <v>27</v>
      </c>
      <c r="B36" s="38">
        <v>8.7999999999999995E-2</v>
      </c>
      <c r="C36" s="44">
        <v>16.989999999999998</v>
      </c>
      <c r="D36" s="44">
        <v>1.49</v>
      </c>
      <c r="E36" s="9"/>
      <c r="F36" s="36" t="s">
        <v>27</v>
      </c>
      <c r="G36" s="39">
        <v>8.7999999999999995E-2</v>
      </c>
      <c r="H36" s="42">
        <v>17.23</v>
      </c>
      <c r="I36" s="42">
        <v>1.5166999999999999</v>
      </c>
      <c r="J36" s="9"/>
      <c r="K36" s="17">
        <f t="shared" si="0"/>
        <v>-0.24000000000000199</v>
      </c>
      <c r="L36" s="18">
        <f t="shared" si="1"/>
        <v>-1.4125956444967747E-2</v>
      </c>
      <c r="M36" s="17">
        <f t="shared" si="2"/>
        <v>-2.6699999999999946E-2</v>
      </c>
      <c r="N36" s="18">
        <f t="shared" si="3"/>
        <v>-1.7919463087248285E-2</v>
      </c>
      <c r="O36" s="19">
        <f>IFERROR(I36/$I$140,0)</f>
        <v>2.3618300973831738E-4</v>
      </c>
    </row>
    <row r="37" spans="1:15" ht="12.75" customHeight="1">
      <c r="A37" s="37"/>
      <c r="B37" s="38"/>
      <c r="C37" s="44"/>
      <c r="D37" s="44"/>
      <c r="E37" s="9"/>
      <c r="F37" s="36"/>
      <c r="G37" s="39"/>
      <c r="H37" s="42"/>
      <c r="I37" s="42"/>
      <c r="J37" s="9"/>
      <c r="K37" s="17"/>
      <c r="L37" s="18"/>
      <c r="M37" s="17"/>
      <c r="N37" s="18"/>
      <c r="O37" s="19"/>
    </row>
    <row r="38" spans="1:15" ht="12.75" customHeight="1">
      <c r="A38" s="37" t="s">
        <v>30</v>
      </c>
      <c r="B38" s="38">
        <v>7.7000000000000002E-3</v>
      </c>
      <c r="C38" s="44">
        <v>173.87</v>
      </c>
      <c r="D38" s="44">
        <v>1.31</v>
      </c>
      <c r="E38" s="9"/>
      <c r="F38" s="36" t="s">
        <v>30</v>
      </c>
      <c r="G38" s="39">
        <v>7.7000000000000002E-3</v>
      </c>
      <c r="H38" s="42">
        <v>174.99</v>
      </c>
      <c r="I38" s="42">
        <v>1.35</v>
      </c>
      <c r="J38" s="9"/>
      <c r="K38" s="17">
        <f t="shared" si="0"/>
        <v>-1.1200000000000045</v>
      </c>
      <c r="L38" s="18">
        <f t="shared" si="1"/>
        <v>-6.4415942945879366E-3</v>
      </c>
      <c r="M38" s="17">
        <f t="shared" si="2"/>
        <v>-4.0000000000000036E-2</v>
      </c>
      <c r="N38" s="18">
        <f t="shared" si="3"/>
        <v>-3.0534351145038195E-2</v>
      </c>
      <c r="O38" s="19">
        <f>IFERROR(I38/$I$140,0)</f>
        <v>2.102242125316335E-4</v>
      </c>
    </row>
    <row r="39" spans="1:15" ht="12.75" customHeight="1">
      <c r="A39" s="37" t="s">
        <v>30</v>
      </c>
      <c r="B39" s="38">
        <v>8.9999999999999993E-3</v>
      </c>
      <c r="C39" s="44">
        <v>170.44</v>
      </c>
      <c r="D39" s="44">
        <v>1.53</v>
      </c>
      <c r="E39" s="9"/>
      <c r="F39" s="36" t="s">
        <v>30</v>
      </c>
      <c r="G39" s="39">
        <v>8.9999999999999993E-3</v>
      </c>
      <c r="H39" s="42">
        <v>170.86</v>
      </c>
      <c r="I39" s="42">
        <v>1.54</v>
      </c>
      <c r="J39" s="9"/>
      <c r="K39" s="17">
        <f t="shared" si="0"/>
        <v>-0.42000000000001592</v>
      </c>
      <c r="L39" s="18">
        <f t="shared" si="1"/>
        <v>-2.4642102792772585E-3</v>
      </c>
      <c r="M39" s="17">
        <f t="shared" si="2"/>
        <v>-1.0000000000000009E-2</v>
      </c>
      <c r="N39" s="18">
        <f t="shared" si="3"/>
        <v>-6.5359477124183061E-3</v>
      </c>
      <c r="O39" s="19">
        <f>IFERROR(I39/$I$140,0)</f>
        <v>2.398113239249745E-4</v>
      </c>
    </row>
    <row r="40" spans="1:15" ht="12.75" customHeight="1">
      <c r="A40" s="37" t="s">
        <v>31</v>
      </c>
      <c r="B40" s="38">
        <v>1.1900000000000001E-2</v>
      </c>
      <c r="C40" s="44">
        <v>57.06</v>
      </c>
      <c r="D40" s="44">
        <v>0.67</v>
      </c>
      <c r="E40" s="9"/>
      <c r="F40" s="36" t="s">
        <v>31</v>
      </c>
      <c r="G40" s="39">
        <v>1.1900000000000001E-2</v>
      </c>
      <c r="H40" s="42">
        <v>57.37</v>
      </c>
      <c r="I40" s="42">
        <v>0.68</v>
      </c>
      <c r="J40" s="9"/>
      <c r="K40" s="17">
        <f t="shared" si="0"/>
        <v>-0.30999999999999517</v>
      </c>
      <c r="L40" s="18">
        <f t="shared" si="1"/>
        <v>-5.432877672625222E-3</v>
      </c>
      <c r="M40" s="17">
        <f t="shared" si="2"/>
        <v>-1.0000000000000009E-2</v>
      </c>
      <c r="N40" s="18">
        <f t="shared" si="3"/>
        <v>-1.492537313432837E-2</v>
      </c>
      <c r="O40" s="19">
        <f>IFERROR(I40/$I$140,0)</f>
        <v>1.0589071446037836E-4</v>
      </c>
    </row>
    <row r="41" spans="1:15" ht="12.75" customHeight="1">
      <c r="A41" s="37" t="s">
        <v>32</v>
      </c>
      <c r="B41" s="38">
        <v>2.1999999999999999E-2</v>
      </c>
      <c r="C41" s="44">
        <v>25.67</v>
      </c>
      <c r="D41" s="44">
        <v>0.55000000000000004</v>
      </c>
      <c r="E41" s="9"/>
      <c r="F41" s="36" t="s">
        <v>32</v>
      </c>
      <c r="G41" s="39">
        <v>2.1999999999999999E-2</v>
      </c>
      <c r="H41" s="42">
        <v>25.95</v>
      </c>
      <c r="I41" s="42">
        <v>0.56999999999999995</v>
      </c>
      <c r="J41" s="9"/>
      <c r="K41" s="17">
        <f t="shared" si="0"/>
        <v>-0.27999999999999758</v>
      </c>
      <c r="L41" s="18">
        <f t="shared" si="1"/>
        <v>-1.0907674328009254E-2</v>
      </c>
      <c r="M41" s="17">
        <f t="shared" si="2"/>
        <v>-1.9999999999999907E-2</v>
      </c>
      <c r="N41" s="18">
        <f t="shared" si="3"/>
        <v>-3.6363636363636188E-2</v>
      </c>
      <c r="O41" s="19">
        <f>IFERROR(I41/$I$140,0)</f>
        <v>8.8761334180023022E-5</v>
      </c>
    </row>
    <row r="42" spans="1:15" ht="12.75" customHeight="1">
      <c r="A42" s="37"/>
      <c r="B42" s="38"/>
      <c r="C42" s="44"/>
      <c r="D42" s="44"/>
      <c r="E42" s="9"/>
      <c r="F42" s="36"/>
      <c r="G42" s="39"/>
      <c r="H42" s="42"/>
      <c r="I42" s="42"/>
      <c r="J42" s="9"/>
      <c r="K42" s="17"/>
      <c r="L42" s="18"/>
      <c r="M42" s="17"/>
      <c r="N42" s="18"/>
      <c r="O42" s="19"/>
    </row>
    <row r="43" spans="1:15" ht="12.75" customHeight="1">
      <c r="A43" s="37" t="s">
        <v>80</v>
      </c>
      <c r="B43" s="38">
        <v>6.83E-2</v>
      </c>
      <c r="C43" s="44">
        <v>15.05</v>
      </c>
      <c r="D43" s="44">
        <v>1.03</v>
      </c>
      <c r="E43" s="9"/>
      <c r="F43" s="36" t="s">
        <v>80</v>
      </c>
      <c r="G43" s="39">
        <v>6.83E-2</v>
      </c>
      <c r="H43" s="42">
        <v>15.1</v>
      </c>
      <c r="I43" s="42">
        <v>1.0313000000000001</v>
      </c>
      <c r="J43" s="9"/>
      <c r="K43" s="17">
        <f t="shared" si="0"/>
        <v>-4.9999999999998934E-2</v>
      </c>
      <c r="L43" s="18">
        <f t="shared" si="1"/>
        <v>-3.3222591362125535E-3</v>
      </c>
      <c r="M43" s="17">
        <f t="shared" si="2"/>
        <v>-1.3000000000000789E-3</v>
      </c>
      <c r="N43" s="18">
        <f t="shared" si="3"/>
        <v>-1.2621359223301736E-3</v>
      </c>
      <c r="O43" s="19">
        <f>IFERROR(I43/$I$140,0)</f>
        <v>1.6059572621027676E-4</v>
      </c>
    </row>
    <row r="44" spans="1:15" ht="12.75" customHeight="1">
      <c r="A44" s="37" t="s">
        <v>135</v>
      </c>
      <c r="B44" s="38">
        <v>6.83E-2</v>
      </c>
      <c r="C44" s="44">
        <v>0.03</v>
      </c>
      <c r="D44" s="44">
        <v>0</v>
      </c>
      <c r="E44" s="9"/>
      <c r="F44" s="36" t="s">
        <v>135</v>
      </c>
      <c r="G44" s="39">
        <v>6.83E-2</v>
      </c>
      <c r="H44" s="42">
        <v>0.05</v>
      </c>
      <c r="I44" s="42">
        <v>3.3999999999999998E-3</v>
      </c>
      <c r="J44" s="9"/>
      <c r="K44" s="17">
        <f t="shared" si="0"/>
        <v>-2.0000000000000004E-2</v>
      </c>
      <c r="L44" s="18">
        <f t="shared" si="1"/>
        <v>-0.66666666666666685</v>
      </c>
      <c r="M44" s="17">
        <f t="shared" si="2"/>
        <v>-3.3999999999999998E-3</v>
      </c>
      <c r="N44" s="18">
        <f t="shared" si="3"/>
        <v>0</v>
      </c>
      <c r="O44" s="19">
        <f>IFERROR(I44/$I$140,0)</f>
        <v>5.2945357230189165E-7</v>
      </c>
    </row>
    <row r="45" spans="1:15" ht="12.75" customHeight="1">
      <c r="A45" s="37"/>
      <c r="B45" s="38"/>
      <c r="C45" s="44"/>
      <c r="D45" s="44"/>
      <c r="E45" s="9"/>
      <c r="F45" s="36"/>
      <c r="G45" s="39"/>
      <c r="H45" s="42"/>
      <c r="I45" s="42"/>
      <c r="J45" s="9"/>
      <c r="K45" s="17"/>
      <c r="L45" s="18"/>
      <c r="M45" s="17"/>
      <c r="N45" s="18"/>
      <c r="O45" s="19"/>
    </row>
    <row r="46" spans="1:15" ht="12.75" customHeight="1">
      <c r="A46" s="37" t="s">
        <v>108</v>
      </c>
      <c r="B46" s="38">
        <v>5.4000000000000003E-3</v>
      </c>
      <c r="C46" s="44">
        <v>12.51</v>
      </c>
      <c r="D46" s="44">
        <v>0.06</v>
      </c>
      <c r="E46" s="9"/>
      <c r="F46" s="36" t="s">
        <v>108</v>
      </c>
      <c r="G46" s="39">
        <v>5.4000000000000003E-3</v>
      </c>
      <c r="H46" s="42">
        <v>12.58</v>
      </c>
      <c r="I46" s="42">
        <v>6.7900000000000002E-2</v>
      </c>
      <c r="J46" s="9"/>
      <c r="K46" s="17">
        <f t="shared" si="0"/>
        <v>-7.0000000000000284E-2</v>
      </c>
      <c r="L46" s="18">
        <f t="shared" si="1"/>
        <v>-5.5955235811351147E-3</v>
      </c>
      <c r="M46" s="17">
        <f t="shared" si="2"/>
        <v>-7.9000000000000042E-3</v>
      </c>
      <c r="N46" s="18">
        <f t="shared" si="3"/>
        <v>-0.13166666666666674</v>
      </c>
      <c r="O46" s="19">
        <f>IFERROR(I46/$I$140,0)</f>
        <v>1.0573499282146602E-5</v>
      </c>
    </row>
    <row r="47" spans="1:15" ht="12.75" customHeight="1">
      <c r="A47" s="37" t="s">
        <v>136</v>
      </c>
      <c r="B47" s="38">
        <v>6.6000000000000003E-2</v>
      </c>
      <c r="C47" s="44">
        <v>2.91</v>
      </c>
      <c r="D47" s="44">
        <v>0.19</v>
      </c>
      <c r="E47" s="9"/>
      <c r="F47" s="36" t="s">
        <v>136</v>
      </c>
      <c r="G47" s="39">
        <v>6.6000000000000003E-2</v>
      </c>
      <c r="H47" s="42">
        <v>2.98</v>
      </c>
      <c r="I47" s="42">
        <v>0.19689999999999999</v>
      </c>
      <c r="J47" s="9"/>
      <c r="K47" s="17">
        <f t="shared" si="0"/>
        <v>-6.999999999999984E-2</v>
      </c>
      <c r="L47" s="18">
        <f t="shared" si="1"/>
        <v>-2.4054982817869358E-2</v>
      </c>
      <c r="M47" s="17">
        <f t="shared" si="2"/>
        <v>-6.8999999999999895E-3</v>
      </c>
      <c r="N47" s="18">
        <f t="shared" si="3"/>
        <v>-3.6315789473684155E-2</v>
      </c>
      <c r="O47" s="19">
        <f>IFERROR(I47/$I$140,0)</f>
        <v>3.066159070183602E-5</v>
      </c>
    </row>
    <row r="48" spans="1:15" ht="12.75" customHeight="1">
      <c r="A48" s="37"/>
      <c r="B48" s="38"/>
      <c r="C48" s="44"/>
      <c r="D48" s="44"/>
      <c r="E48" s="9"/>
      <c r="F48" s="36"/>
      <c r="G48" s="39"/>
      <c r="H48" s="42"/>
      <c r="I48" s="42"/>
      <c r="J48" s="9"/>
      <c r="K48" s="17"/>
      <c r="L48" s="18"/>
      <c r="M48" s="17"/>
      <c r="N48" s="18"/>
      <c r="O48" s="19"/>
    </row>
    <row r="49" spans="1:15" ht="12.75" customHeight="1">
      <c r="A49" s="37" t="s">
        <v>34</v>
      </c>
      <c r="B49" s="38">
        <v>5.5E-2</v>
      </c>
      <c r="C49" s="44">
        <v>1.68</v>
      </c>
      <c r="D49" s="44">
        <v>0.09</v>
      </c>
      <c r="E49" s="9"/>
      <c r="F49" s="36" t="s">
        <v>34</v>
      </c>
      <c r="G49" s="39">
        <v>5.5E-2</v>
      </c>
      <c r="H49" s="42">
        <v>1.63</v>
      </c>
      <c r="I49" s="42">
        <v>8.9800000000000005E-2</v>
      </c>
      <c r="J49" s="9"/>
      <c r="K49" s="17">
        <f t="shared" si="0"/>
        <v>5.0000000000000044E-2</v>
      </c>
      <c r="L49" s="18">
        <f t="shared" si="1"/>
        <v>2.9761904761904788E-2</v>
      </c>
      <c r="M49" s="17">
        <f t="shared" si="2"/>
        <v>1.9999999999999185E-4</v>
      </c>
      <c r="N49" s="18">
        <f t="shared" si="3"/>
        <v>2.2222222222221316E-3</v>
      </c>
      <c r="O49" s="19">
        <f>IFERROR(I49/$I$140,0)</f>
        <v>1.3983803174326434E-5</v>
      </c>
    </row>
    <row r="50" spans="1:15" ht="12.75" customHeight="1">
      <c r="A50" s="37" t="s">
        <v>82</v>
      </c>
      <c r="B50" s="38">
        <v>5.5E-2</v>
      </c>
      <c r="C50" s="44">
        <v>7.19</v>
      </c>
      <c r="D50" s="44">
        <v>0.39</v>
      </c>
      <c r="E50" s="9"/>
      <c r="F50" s="36" t="s">
        <v>82</v>
      </c>
      <c r="G50" s="39">
        <v>5.5E-2</v>
      </c>
      <c r="H50" s="42">
        <v>7.32</v>
      </c>
      <c r="I50" s="42">
        <v>0.40260000000000001</v>
      </c>
      <c r="J50" s="9"/>
      <c r="K50" s="17">
        <f t="shared" si="0"/>
        <v>-0.12999999999999989</v>
      </c>
      <c r="L50" s="18">
        <f t="shared" si="1"/>
        <v>-1.8080667593880374E-2</v>
      </c>
      <c r="M50" s="17">
        <f t="shared" si="2"/>
        <v>-1.26E-2</v>
      </c>
      <c r="N50" s="18">
        <f t="shared" si="3"/>
        <v>-3.2307692307692308E-2</v>
      </c>
      <c r="O50" s="19">
        <f>IFERROR(I50/$I$140,0)</f>
        <v>6.269353182610047E-5</v>
      </c>
    </row>
    <row r="51" spans="1:15" ht="12.75" customHeight="1">
      <c r="A51" s="37"/>
      <c r="B51" s="38"/>
      <c r="C51" s="44"/>
      <c r="D51" s="44"/>
      <c r="E51" s="9"/>
      <c r="F51" s="36"/>
      <c r="G51" s="39"/>
      <c r="H51" s="42"/>
      <c r="I51" s="42"/>
      <c r="J51" s="9"/>
      <c r="K51" s="17"/>
      <c r="L51" s="18"/>
      <c r="M51" s="17"/>
      <c r="N51" s="18"/>
      <c r="O51" s="19"/>
    </row>
    <row r="52" spans="1:15" ht="12.75" customHeight="1">
      <c r="A52" s="37" t="s">
        <v>126</v>
      </c>
      <c r="B52" s="38">
        <v>0.153</v>
      </c>
      <c r="C52" s="44">
        <v>25.14</v>
      </c>
      <c r="D52" s="44">
        <v>3.84</v>
      </c>
      <c r="E52" s="9"/>
      <c r="F52" s="36" t="s">
        <v>126</v>
      </c>
      <c r="G52" s="39">
        <v>0.153</v>
      </c>
      <c r="H52" s="42">
        <v>25.23</v>
      </c>
      <c r="I52" s="42">
        <v>3.8610000000000002</v>
      </c>
      <c r="J52" s="9"/>
      <c r="K52" s="17">
        <f t="shared" si="0"/>
        <v>-8.9999999999999858E-2</v>
      </c>
      <c r="L52" s="18">
        <f t="shared" si="1"/>
        <v>-3.5799522673030967E-3</v>
      </c>
      <c r="M52" s="17">
        <f t="shared" si="2"/>
        <v>-2.1000000000000352E-2</v>
      </c>
      <c r="N52" s="18">
        <f t="shared" si="3"/>
        <v>-5.4687500000000916E-3</v>
      </c>
      <c r="O52" s="19">
        <f>IFERROR(I52/$I$140,0)</f>
        <v>6.0124124784047175E-4</v>
      </c>
    </row>
    <row r="53" spans="1:15" ht="12.75" customHeight="1">
      <c r="A53" s="37" t="s">
        <v>127</v>
      </c>
      <c r="B53" s="38">
        <v>0.16789999999999999</v>
      </c>
      <c r="C53" s="44">
        <v>116.54</v>
      </c>
      <c r="D53" s="44">
        <v>19.559999999999999</v>
      </c>
      <c r="E53" s="9"/>
      <c r="F53" s="36" t="s">
        <v>127</v>
      </c>
      <c r="G53" s="39">
        <v>0.16789999999999999</v>
      </c>
      <c r="H53" s="42">
        <v>116.88</v>
      </c>
      <c r="I53" s="42">
        <v>19.6249</v>
      </c>
      <c r="J53" s="9"/>
      <c r="K53" s="17">
        <f t="shared" si="0"/>
        <v>-0.3399999999999892</v>
      </c>
      <c r="L53" s="18">
        <f t="shared" si="1"/>
        <v>-2.9174532349407001E-3</v>
      </c>
      <c r="M53" s="17">
        <f t="shared" si="2"/>
        <v>-6.4900000000001512E-2</v>
      </c>
      <c r="N53" s="18">
        <f t="shared" si="3"/>
        <v>-3.3179959100205275E-3</v>
      </c>
      <c r="O53" s="19">
        <f>IFERROR(I53/$I$140,0)</f>
        <v>3.0560215914904104E-3</v>
      </c>
    </row>
    <row r="54" spans="1:15" ht="12.75" customHeight="1">
      <c r="A54" s="37"/>
      <c r="B54" s="38"/>
      <c r="C54" s="44"/>
      <c r="D54" s="44"/>
      <c r="E54" s="9"/>
      <c r="F54" s="36"/>
      <c r="G54" s="39"/>
      <c r="H54" s="42"/>
      <c r="I54" s="42"/>
      <c r="J54" s="9"/>
      <c r="K54" s="17"/>
      <c r="L54" s="18"/>
      <c r="M54" s="17"/>
      <c r="N54" s="18"/>
      <c r="O54" s="19"/>
    </row>
    <row r="55" spans="1:15" ht="12.75" customHeight="1">
      <c r="A55" s="37" t="s">
        <v>115</v>
      </c>
      <c r="B55" s="38">
        <v>4.8000000000000001E-2</v>
      </c>
      <c r="C55" s="44">
        <v>1452.86</v>
      </c>
      <c r="D55" s="44">
        <v>69.709999999999994</v>
      </c>
      <c r="E55" s="9"/>
      <c r="F55" s="36" t="s">
        <v>115</v>
      </c>
      <c r="G55" s="39">
        <v>4.8000000000000001E-2</v>
      </c>
      <c r="H55" s="42">
        <v>1460.63</v>
      </c>
      <c r="I55" s="42">
        <v>70.11</v>
      </c>
      <c r="J55" s="9"/>
      <c r="K55" s="17">
        <f t="shared" si="0"/>
        <v>-7.7700000000002092</v>
      </c>
      <c r="L55" s="18">
        <f t="shared" si="1"/>
        <v>-5.3480720785211303E-3</v>
      </c>
      <c r="M55" s="17">
        <f t="shared" si="2"/>
        <v>-0.40000000000000568</v>
      </c>
      <c r="N55" s="18">
        <f t="shared" si="3"/>
        <v>-5.7380576674796405E-3</v>
      </c>
      <c r="O55" s="19">
        <f>IFERROR(I55/$I$140,0)</f>
        <v>1.0917644104142832E-2</v>
      </c>
    </row>
    <row r="56" spans="1:15" ht="12.75" customHeight="1">
      <c r="A56" s="37" t="s">
        <v>116</v>
      </c>
      <c r="B56" s="38">
        <v>9.1499999999999998E-2</v>
      </c>
      <c r="C56" s="44">
        <v>1818.67</v>
      </c>
      <c r="D56" s="44">
        <v>166.39</v>
      </c>
      <c r="E56" s="9"/>
      <c r="F56" s="36" t="s">
        <v>116</v>
      </c>
      <c r="G56" s="39">
        <v>9.1499999999999998E-2</v>
      </c>
      <c r="H56" s="42">
        <v>1825.54</v>
      </c>
      <c r="I56" s="42">
        <v>167.04</v>
      </c>
      <c r="J56" s="9"/>
      <c r="K56" s="17">
        <f t="shared" si="0"/>
        <v>-6.8699999999998909</v>
      </c>
      <c r="L56" s="18">
        <f t="shared" si="1"/>
        <v>-3.7774857450773866E-3</v>
      </c>
      <c r="M56" s="17">
        <f t="shared" si="2"/>
        <v>-0.65000000000000568</v>
      </c>
      <c r="N56" s="18">
        <f t="shared" si="3"/>
        <v>-3.906484764709452E-3</v>
      </c>
      <c r="O56" s="19">
        <f>IFERROR(I56/$I$140,0)</f>
        <v>2.6011742563914114E-2</v>
      </c>
    </row>
    <row r="57" spans="1:15" ht="12.75" customHeight="1">
      <c r="A57" s="37" t="s">
        <v>117</v>
      </c>
      <c r="B57" s="38">
        <v>0.10199999999999999</v>
      </c>
      <c r="C57" s="44">
        <v>6233.02</v>
      </c>
      <c r="D57" s="44">
        <v>635.76</v>
      </c>
      <c r="E57" s="9"/>
      <c r="F57" s="36" t="s">
        <v>117</v>
      </c>
      <c r="G57" s="39">
        <v>0.10199999999999999</v>
      </c>
      <c r="H57" s="42">
        <v>6253.06</v>
      </c>
      <c r="I57" s="42">
        <v>637.80999999999995</v>
      </c>
      <c r="J57" s="9"/>
      <c r="K57" s="17">
        <f t="shared" si="0"/>
        <v>-20.039999999999964</v>
      </c>
      <c r="L57" s="18">
        <f t="shared" si="1"/>
        <v>-3.2151348784377337E-3</v>
      </c>
      <c r="M57" s="17">
        <f t="shared" si="2"/>
        <v>-2.0499999999999545</v>
      </c>
      <c r="N57" s="18">
        <f t="shared" si="3"/>
        <v>-3.224487227884665E-3</v>
      </c>
      <c r="O57" s="19">
        <f>IFERROR(I57/$I$140,0)</f>
        <v>9.9320818514667508E-2</v>
      </c>
    </row>
    <row r="58" spans="1:15" ht="12.75" customHeight="1">
      <c r="A58" s="37"/>
      <c r="B58" s="38"/>
      <c r="C58" s="44"/>
      <c r="D58" s="44"/>
      <c r="E58" s="9"/>
      <c r="F58" s="36"/>
      <c r="G58" s="39"/>
      <c r="H58" s="42"/>
      <c r="I58" s="42"/>
      <c r="J58" s="9"/>
      <c r="K58" s="17"/>
      <c r="L58" s="18"/>
      <c r="M58" s="17"/>
      <c r="N58" s="18"/>
      <c r="O58" s="19"/>
    </row>
    <row r="59" spans="1:15" ht="12.75" customHeight="1">
      <c r="A59" s="37" t="s">
        <v>85</v>
      </c>
      <c r="B59" s="38">
        <v>5.5999999999999999E-3</v>
      </c>
      <c r="C59" s="44">
        <v>5.76</v>
      </c>
      <c r="D59" s="44">
        <v>0.04</v>
      </c>
      <c r="E59" s="9"/>
      <c r="F59" s="36" t="s">
        <v>85</v>
      </c>
      <c r="G59" s="39">
        <v>5.5999999999999999E-3</v>
      </c>
      <c r="H59" s="42">
        <v>5.78</v>
      </c>
      <c r="I59" s="42">
        <v>0.03</v>
      </c>
      <c r="J59" s="9"/>
      <c r="K59" s="17">
        <f t="shared" si="0"/>
        <v>-2.0000000000000462E-2</v>
      </c>
      <c r="L59" s="18">
        <f t="shared" si="1"/>
        <v>-3.4722222222223027E-3</v>
      </c>
      <c r="M59" s="17">
        <f t="shared" si="2"/>
        <v>1.0000000000000002E-2</v>
      </c>
      <c r="N59" s="18">
        <f t="shared" si="3"/>
        <v>0.25000000000000006</v>
      </c>
      <c r="O59" s="19">
        <f>IFERROR(I59/$I$140,0)</f>
        <v>4.6716491673696329E-6</v>
      </c>
    </row>
    <row r="60" spans="1:15" ht="12.75" customHeight="1">
      <c r="A60" s="37"/>
      <c r="B60" s="38"/>
      <c r="C60" s="44"/>
      <c r="D60" s="44"/>
      <c r="E60" s="9"/>
      <c r="F60" s="36"/>
      <c r="G60" s="39"/>
      <c r="H60" s="42"/>
      <c r="I60" s="42"/>
      <c r="J60" s="9"/>
      <c r="K60" s="17"/>
      <c r="L60" s="18"/>
      <c r="M60" s="17"/>
      <c r="N60" s="18"/>
      <c r="O60" s="19"/>
    </row>
    <row r="61" spans="1:15" ht="12.75" customHeight="1">
      <c r="A61" s="37" t="s">
        <v>35</v>
      </c>
      <c r="B61" s="38">
        <v>0.32050000000000001</v>
      </c>
      <c r="C61" s="44">
        <v>31.93</v>
      </c>
      <c r="D61" s="44">
        <v>10.24</v>
      </c>
      <c r="E61" s="9"/>
      <c r="F61" s="36" t="s">
        <v>35</v>
      </c>
      <c r="G61" s="39">
        <v>0.32050000000000001</v>
      </c>
      <c r="H61" s="42">
        <v>32.090000000000003</v>
      </c>
      <c r="I61" s="42">
        <v>10.28</v>
      </c>
      <c r="J61" s="9"/>
      <c r="K61" s="17">
        <f t="shared" si="0"/>
        <v>-0.16000000000000369</v>
      </c>
      <c r="L61" s="18">
        <f t="shared" si="1"/>
        <v>-5.0109614782337516E-3</v>
      </c>
      <c r="M61" s="17">
        <f t="shared" si="2"/>
        <v>-3.9999999999999147E-2</v>
      </c>
      <c r="N61" s="18">
        <f t="shared" si="3"/>
        <v>-3.9062499999999167E-3</v>
      </c>
      <c r="O61" s="19">
        <f>IFERROR(I61/$I$140,0)</f>
        <v>1.6008184480186607E-3</v>
      </c>
    </row>
    <row r="62" spans="1:15" ht="12.75" customHeight="1">
      <c r="A62" s="37"/>
      <c r="B62" s="38"/>
      <c r="C62" s="44"/>
      <c r="D62" s="44"/>
      <c r="E62" s="9"/>
      <c r="F62" s="36"/>
      <c r="G62" s="39"/>
      <c r="H62" s="42"/>
      <c r="I62" s="42"/>
      <c r="J62" s="9"/>
      <c r="K62" s="17"/>
      <c r="L62" s="18"/>
      <c r="M62" s="17"/>
      <c r="N62" s="18"/>
      <c r="O62" s="19"/>
    </row>
    <row r="63" spans="1:15" ht="12.75" customHeight="1">
      <c r="A63" s="37" t="s">
        <v>36</v>
      </c>
      <c r="B63" s="38">
        <v>2.9499999999999998E-2</v>
      </c>
      <c r="C63" s="44">
        <v>9.0500000000000007</v>
      </c>
      <c r="D63" s="44">
        <v>0.27</v>
      </c>
      <c r="E63" s="9"/>
      <c r="F63" s="36" t="s">
        <v>36</v>
      </c>
      <c r="G63" s="39">
        <v>2.9499999999999998E-2</v>
      </c>
      <c r="H63" s="42">
        <v>9.15</v>
      </c>
      <c r="I63" s="42">
        <v>0.26989999999999997</v>
      </c>
      <c r="J63" s="9"/>
      <c r="K63" s="17">
        <f t="shared" si="0"/>
        <v>-9.9999999999999645E-2</v>
      </c>
      <c r="L63" s="18">
        <f t="shared" si="1"/>
        <v>-1.1049723756906037E-2</v>
      </c>
      <c r="M63" s="17">
        <f t="shared" si="2"/>
        <v>1.000000000000445E-4</v>
      </c>
      <c r="N63" s="18">
        <f t="shared" si="3"/>
        <v>3.7037037037053515E-4</v>
      </c>
      <c r="O63" s="19">
        <f>IFERROR(I63/$I$140,0)</f>
        <v>4.2029270342435457E-5</v>
      </c>
    </row>
    <row r="64" spans="1:15" ht="12.75" customHeight="1">
      <c r="A64" s="37"/>
      <c r="B64" s="38"/>
      <c r="C64" s="44"/>
      <c r="D64" s="44"/>
      <c r="E64" s="9"/>
      <c r="F64" s="36"/>
      <c r="G64" s="39"/>
      <c r="H64" s="42"/>
      <c r="I64" s="42"/>
      <c r="J64" s="9"/>
      <c r="K64" s="17"/>
      <c r="L64" s="18"/>
      <c r="M64" s="17"/>
      <c r="N64" s="18"/>
      <c r="O64" s="19"/>
    </row>
    <row r="65" spans="1:15" ht="12.75" customHeight="1">
      <c r="A65" s="37" t="s">
        <v>38</v>
      </c>
      <c r="B65" s="38">
        <v>0.192</v>
      </c>
      <c r="C65" s="44">
        <v>117.22</v>
      </c>
      <c r="D65" s="44">
        <v>22.53</v>
      </c>
      <c r="E65" s="9"/>
      <c r="F65" s="36" t="s">
        <v>37</v>
      </c>
      <c r="G65" s="39">
        <v>0.19220000000000001</v>
      </c>
      <c r="H65" s="42">
        <v>195.25</v>
      </c>
      <c r="I65" s="42">
        <v>37.53</v>
      </c>
      <c r="J65" s="9"/>
      <c r="K65" s="17">
        <f t="shared" si="0"/>
        <v>-78.03</v>
      </c>
      <c r="L65" s="18">
        <f t="shared" si="1"/>
        <v>-0.66567138713530116</v>
      </c>
      <c r="M65" s="17">
        <f t="shared" si="2"/>
        <v>-15</v>
      </c>
      <c r="N65" s="18">
        <f t="shared" si="3"/>
        <v>-0.66577896138482018</v>
      </c>
      <c r="O65" s="19">
        <f>IFERROR(I65/$I$140,0)</f>
        <v>5.8442331083794112E-3</v>
      </c>
    </row>
    <row r="66" spans="1:15" ht="12.75" customHeight="1">
      <c r="A66" s="37" t="s">
        <v>37</v>
      </c>
      <c r="B66" s="38">
        <v>0.19220000000000001</v>
      </c>
      <c r="C66" s="44">
        <v>194.52</v>
      </c>
      <c r="D66" s="44">
        <v>37.4</v>
      </c>
      <c r="E66" s="9"/>
      <c r="F66" s="36" t="s">
        <v>38</v>
      </c>
      <c r="G66" s="39">
        <v>0.192</v>
      </c>
      <c r="H66" s="42">
        <v>117.65</v>
      </c>
      <c r="I66" s="42">
        <v>22.588799999999999</v>
      </c>
      <c r="J66" s="9"/>
      <c r="K66" s="17">
        <f t="shared" si="0"/>
        <v>76.87</v>
      </c>
      <c r="L66" s="18">
        <f t="shared" si="1"/>
        <v>0.3951778737404894</v>
      </c>
      <c r="M66" s="17">
        <f t="shared" si="2"/>
        <v>14.811199999999999</v>
      </c>
      <c r="N66" s="18">
        <f t="shared" si="3"/>
        <v>0.39602139037433154</v>
      </c>
      <c r="O66" s="19">
        <f>IFERROR(I66/$I$140,0)</f>
        <v>3.5175649570626387E-3</v>
      </c>
    </row>
    <row r="67" spans="1:15" ht="12.75" customHeight="1">
      <c r="A67" s="37"/>
      <c r="B67" s="38"/>
      <c r="C67" s="44"/>
      <c r="D67" s="44"/>
      <c r="E67" s="9"/>
      <c r="F67" s="36"/>
      <c r="G67" s="39"/>
      <c r="H67" s="42"/>
      <c r="I67" s="42"/>
      <c r="J67" s="9"/>
      <c r="K67" s="17"/>
      <c r="L67" s="18"/>
      <c r="M67" s="17"/>
      <c r="N67" s="18"/>
      <c r="O67" s="19"/>
    </row>
    <row r="68" spans="1:15" ht="12.75" customHeight="1">
      <c r="A68" s="37" t="s">
        <v>39</v>
      </c>
      <c r="B68" s="38">
        <v>1.5800000000000002E-2</v>
      </c>
      <c r="C68" s="44">
        <v>6.6</v>
      </c>
      <c r="D68" s="44">
        <v>0.1</v>
      </c>
      <c r="E68" s="9"/>
      <c r="F68" s="36" t="s">
        <v>39</v>
      </c>
      <c r="G68" s="39">
        <v>1.5800000000000002E-2</v>
      </c>
      <c r="H68" s="42">
        <v>6.65</v>
      </c>
      <c r="I68" s="42">
        <v>0.1051</v>
      </c>
      <c r="J68" s="9"/>
      <c r="K68" s="17">
        <f t="shared" si="0"/>
        <v>-5.0000000000000711E-2</v>
      </c>
      <c r="L68" s="18">
        <f t="shared" si="1"/>
        <v>-7.5757575757576835E-3</v>
      </c>
      <c r="M68" s="17">
        <f t="shared" si="2"/>
        <v>-5.0999999999999934E-3</v>
      </c>
      <c r="N68" s="18">
        <f t="shared" si="3"/>
        <v>-5.0999999999999934E-2</v>
      </c>
      <c r="O68" s="19">
        <f>IFERROR(I68/$I$140,0)</f>
        <v>1.6366344249684947E-5</v>
      </c>
    </row>
    <row r="69" spans="1:15" ht="12.75" customHeight="1">
      <c r="A69" s="37" t="s">
        <v>40</v>
      </c>
      <c r="B69" s="38">
        <v>2.6499999999999999E-2</v>
      </c>
      <c r="C69" s="44">
        <v>10.76</v>
      </c>
      <c r="D69" s="44">
        <v>0.28000000000000003</v>
      </c>
      <c r="E69" s="9"/>
      <c r="F69" s="36" t="s">
        <v>40</v>
      </c>
      <c r="G69" s="39">
        <v>2.6499999999999999E-2</v>
      </c>
      <c r="H69" s="42">
        <v>10.8</v>
      </c>
      <c r="I69" s="42">
        <v>0.2863</v>
      </c>
      <c r="J69" s="9"/>
      <c r="K69" s="17">
        <f t="shared" si="0"/>
        <v>-4.0000000000000924E-2</v>
      </c>
      <c r="L69" s="18">
        <f t="shared" si="1"/>
        <v>-3.7174721189591939E-3</v>
      </c>
      <c r="M69" s="17">
        <f t="shared" si="2"/>
        <v>-6.2999999999999723E-3</v>
      </c>
      <c r="N69" s="18">
        <f t="shared" si="3"/>
        <v>-2.2499999999999899E-2</v>
      </c>
      <c r="O69" s="19">
        <f>IFERROR(I69/$I$140,0)</f>
        <v>4.4583105220597531E-5</v>
      </c>
    </row>
    <row r="70" spans="1:15" ht="12.75" customHeight="1">
      <c r="A70" s="37" t="s">
        <v>118</v>
      </c>
      <c r="B70" s="38">
        <v>2.9899999999999999E-2</v>
      </c>
      <c r="C70" s="44">
        <v>0.23</v>
      </c>
      <c r="D70" s="44">
        <v>0.01</v>
      </c>
      <c r="E70" s="9"/>
      <c r="F70" s="36" t="s">
        <v>118</v>
      </c>
      <c r="G70" s="39">
        <v>2.9899999999999999E-2</v>
      </c>
      <c r="H70" s="42">
        <v>0.25</v>
      </c>
      <c r="I70" s="42">
        <v>7.4999999999999997E-3</v>
      </c>
      <c r="J70" s="9"/>
      <c r="K70" s="17">
        <f t="shared" si="0"/>
        <v>-1.999999999999999E-2</v>
      </c>
      <c r="L70" s="18">
        <f t="shared" si="1"/>
        <v>-8.6956521739130391E-2</v>
      </c>
      <c r="M70" s="17">
        <f t="shared" si="2"/>
        <v>2.5000000000000005E-3</v>
      </c>
      <c r="N70" s="18">
        <f t="shared" si="3"/>
        <v>0.25000000000000006</v>
      </c>
      <c r="O70" s="19">
        <f>IFERROR(I70/$I$140,0)</f>
        <v>1.1679122918424082E-6</v>
      </c>
    </row>
    <row r="71" spans="1:15" ht="12.75" customHeight="1">
      <c r="A71" s="37"/>
      <c r="B71" s="38"/>
      <c r="C71" s="44"/>
      <c r="D71" s="44"/>
      <c r="E71" s="9"/>
      <c r="F71" s="36"/>
      <c r="G71" s="39"/>
      <c r="H71" s="42"/>
      <c r="I71" s="42"/>
      <c r="J71" s="9"/>
      <c r="K71" s="17"/>
      <c r="L71" s="18"/>
      <c r="M71" s="17"/>
      <c r="N71" s="18"/>
      <c r="O71" s="19"/>
    </row>
    <row r="72" spans="1:15" ht="12.75" customHeight="1">
      <c r="A72" s="37" t="s">
        <v>41</v>
      </c>
      <c r="B72" s="38">
        <v>0.28499999999999998</v>
      </c>
      <c r="C72" s="44">
        <v>301.62</v>
      </c>
      <c r="D72" s="44">
        <v>85.99</v>
      </c>
      <c r="E72" s="9"/>
      <c r="F72" s="14" t="s">
        <v>41</v>
      </c>
      <c r="G72" s="16">
        <v>0.28499999999999998</v>
      </c>
      <c r="H72" s="43">
        <v>303.83</v>
      </c>
      <c r="I72" s="43">
        <v>86.6</v>
      </c>
      <c r="J72" s="9"/>
      <c r="K72" s="17">
        <f t="shared" si="0"/>
        <v>-2.2099999999999795</v>
      </c>
      <c r="L72" s="18">
        <f t="shared" si="1"/>
        <v>-7.3271003249120734E-3</v>
      </c>
      <c r="M72" s="17">
        <f t="shared" si="2"/>
        <v>-0.60999999999999943</v>
      </c>
      <c r="N72" s="18">
        <f t="shared" si="3"/>
        <v>-7.09384812187463E-3</v>
      </c>
      <c r="O72" s="19">
        <f t="shared" ref="O72:O77" si="5">IFERROR(I72/$I$140,0)</f>
        <v>1.3485493929807005E-2</v>
      </c>
    </row>
    <row r="73" spans="1:15" ht="12.75" customHeight="1">
      <c r="A73" s="37" t="s">
        <v>81</v>
      </c>
      <c r="B73" s="38">
        <v>0.32500000000000001</v>
      </c>
      <c r="C73" s="44">
        <v>2.08</v>
      </c>
      <c r="D73" s="44">
        <v>0.68</v>
      </c>
      <c r="E73" s="9"/>
      <c r="F73" s="14" t="s">
        <v>81</v>
      </c>
      <c r="G73" s="16">
        <v>0.32500000000000001</v>
      </c>
      <c r="H73" s="43">
        <v>2.1800000000000002</v>
      </c>
      <c r="I73" s="43">
        <v>0.71</v>
      </c>
      <c r="J73" s="9"/>
      <c r="K73" s="17">
        <f t="shared" si="0"/>
        <v>-0.10000000000000009</v>
      </c>
      <c r="L73" s="18">
        <f t="shared" si="1"/>
        <v>-4.8076923076923121E-2</v>
      </c>
      <c r="M73" s="17">
        <f t="shared" si="2"/>
        <v>-2.9999999999999916E-2</v>
      </c>
      <c r="N73" s="18">
        <f t="shared" si="3"/>
        <v>-4.41176470588234E-2</v>
      </c>
      <c r="O73" s="19">
        <f t="shared" si="5"/>
        <v>1.1056236362774796E-4</v>
      </c>
    </row>
    <row r="74" spans="1:15" ht="12.75" customHeight="1">
      <c r="A74" s="37" t="s">
        <v>44</v>
      </c>
      <c r="B74" s="38">
        <v>0.33700000000000002</v>
      </c>
      <c r="C74" s="44">
        <v>2471.44</v>
      </c>
      <c r="D74" s="44">
        <v>832.86</v>
      </c>
      <c r="E74" s="9"/>
      <c r="F74" s="14" t="s">
        <v>44</v>
      </c>
      <c r="G74" s="16">
        <v>0.33700000000000002</v>
      </c>
      <c r="H74" s="43">
        <v>2486.9499999999998</v>
      </c>
      <c r="I74" s="43">
        <v>838.12</v>
      </c>
      <c r="J74" s="9"/>
      <c r="K74" s="17">
        <f t="shared" si="0"/>
        <v>-15.509999999999764</v>
      </c>
      <c r="L74" s="18">
        <f t="shared" si="1"/>
        <v>-6.2756935228044227E-3</v>
      </c>
      <c r="M74" s="17">
        <f t="shared" si="2"/>
        <v>-5.2599999999999909</v>
      </c>
      <c r="N74" s="18">
        <f t="shared" si="3"/>
        <v>-6.3155872535600108E-3</v>
      </c>
      <c r="O74" s="19">
        <f t="shared" si="5"/>
        <v>0.13051342000519456</v>
      </c>
    </row>
    <row r="75" spans="1:15" ht="12.75" customHeight="1">
      <c r="A75" s="37" t="s">
        <v>42</v>
      </c>
      <c r="B75" s="38">
        <v>0.35</v>
      </c>
      <c r="C75" s="44">
        <v>434.15</v>
      </c>
      <c r="D75" s="44">
        <v>151.99</v>
      </c>
      <c r="E75" s="9"/>
      <c r="F75" s="14" t="s">
        <v>42</v>
      </c>
      <c r="G75" s="16">
        <v>0.35</v>
      </c>
      <c r="H75" s="43">
        <v>447.1</v>
      </c>
      <c r="I75" s="43">
        <v>156.47999999999999</v>
      </c>
      <c r="J75" s="9"/>
      <c r="K75" s="17">
        <f t="shared" ref="K75:K135" si="6">+C75-H75</f>
        <v>-12.950000000000045</v>
      </c>
      <c r="L75" s="18">
        <f t="shared" ref="L75:L135" si="7">IFERROR(K75/C75,0)</f>
        <v>-2.9828400322469299E-2</v>
      </c>
      <c r="M75" s="17">
        <f t="shared" ref="M75:M135" si="8">+D75-I75</f>
        <v>-4.4899999999999807</v>
      </c>
      <c r="N75" s="18">
        <f t="shared" ref="N75:N135" si="9">IFERROR(M75/D75,0)</f>
        <v>-2.9541417198499773E-2</v>
      </c>
      <c r="O75" s="19">
        <f t="shared" si="5"/>
        <v>2.4367322057000002E-2</v>
      </c>
    </row>
    <row r="76" spans="1:15" ht="12.75" customHeight="1">
      <c r="A76" s="37" t="s">
        <v>128</v>
      </c>
      <c r="B76" s="38">
        <v>0.35</v>
      </c>
      <c r="C76" s="44">
        <v>378.81</v>
      </c>
      <c r="D76" s="44">
        <v>132.56</v>
      </c>
      <c r="E76" s="9"/>
      <c r="F76" s="14" t="s">
        <v>128</v>
      </c>
      <c r="G76" s="16">
        <v>0.35</v>
      </c>
      <c r="H76" s="43">
        <v>386.38</v>
      </c>
      <c r="I76" s="43">
        <v>135.22999999999999</v>
      </c>
      <c r="J76" s="9"/>
      <c r="K76" s="17">
        <f t="shared" si="6"/>
        <v>-7.5699999999999932</v>
      </c>
      <c r="L76" s="18">
        <f t="shared" si="7"/>
        <v>-1.998363295583536E-2</v>
      </c>
      <c r="M76" s="17">
        <f t="shared" si="8"/>
        <v>-2.6699999999999875</v>
      </c>
      <c r="N76" s="18">
        <f t="shared" si="9"/>
        <v>-2.014182257091119E-2</v>
      </c>
      <c r="O76" s="19">
        <f t="shared" si="5"/>
        <v>2.1058237230113179E-2</v>
      </c>
    </row>
    <row r="77" spans="1:15" ht="12.75" customHeight="1">
      <c r="A77" s="37" t="s">
        <v>43</v>
      </c>
      <c r="B77" s="38">
        <v>0.35399999999999998</v>
      </c>
      <c r="C77" s="44">
        <v>645.01</v>
      </c>
      <c r="D77" s="44">
        <v>228.36</v>
      </c>
      <c r="E77" s="9"/>
      <c r="F77" s="14" t="s">
        <v>43</v>
      </c>
      <c r="G77" s="16">
        <v>0.35399999999999998</v>
      </c>
      <c r="H77" s="43">
        <v>648.83000000000004</v>
      </c>
      <c r="I77" s="43">
        <v>229.69</v>
      </c>
      <c r="J77" s="9"/>
      <c r="K77" s="17">
        <f t="shared" si="6"/>
        <v>-3.82000000000005</v>
      </c>
      <c r="L77" s="18">
        <f t="shared" si="7"/>
        <v>-5.9223888001737187E-3</v>
      </c>
      <c r="M77" s="17">
        <f t="shared" si="8"/>
        <v>-1.3299999999999841</v>
      </c>
      <c r="N77" s="18">
        <f t="shared" si="9"/>
        <v>-5.8241373270274304E-3</v>
      </c>
      <c r="O77" s="19">
        <f t="shared" si="5"/>
        <v>3.5767703241771032E-2</v>
      </c>
    </row>
    <row r="78" spans="1:15" ht="12.75" customHeight="1">
      <c r="A78" s="37"/>
      <c r="B78" s="38"/>
      <c r="C78" s="44"/>
      <c r="D78" s="44"/>
      <c r="E78" s="9"/>
      <c r="G78" s="16"/>
      <c r="H78" s="43"/>
      <c r="I78" s="43"/>
      <c r="J78" s="9"/>
      <c r="K78" s="17"/>
      <c r="L78" s="18"/>
      <c r="M78" s="17"/>
      <c r="N78" s="18"/>
      <c r="O78" s="19"/>
    </row>
    <row r="79" spans="1:15" ht="12.75" customHeight="1">
      <c r="A79" s="37" t="s">
        <v>46</v>
      </c>
      <c r="B79" s="38">
        <v>0.16600000000000001</v>
      </c>
      <c r="C79" s="44">
        <v>48.64</v>
      </c>
      <c r="D79" s="44">
        <v>8.07</v>
      </c>
      <c r="E79" s="9"/>
      <c r="F79" s="14" t="s">
        <v>46</v>
      </c>
      <c r="G79" s="16">
        <v>0.16600000000000001</v>
      </c>
      <c r="H79" s="43">
        <v>48.93</v>
      </c>
      <c r="I79" s="43">
        <v>8.1199999999999992</v>
      </c>
      <c r="J79" s="9"/>
      <c r="K79" s="17">
        <f t="shared" si="6"/>
        <v>-0.28999999999999915</v>
      </c>
      <c r="L79" s="18">
        <f t="shared" si="7"/>
        <v>-5.9621710526315611E-3</v>
      </c>
      <c r="M79" s="17">
        <f t="shared" si="8"/>
        <v>-4.9999999999998934E-2</v>
      </c>
      <c r="N79" s="18">
        <f t="shared" si="9"/>
        <v>-6.1957868649317139E-3</v>
      </c>
      <c r="O79" s="19">
        <f>IFERROR(I79/$I$140,0)</f>
        <v>1.2644597079680471E-3</v>
      </c>
    </row>
    <row r="80" spans="1:15" ht="12.75" customHeight="1">
      <c r="A80" s="37" t="s">
        <v>45</v>
      </c>
      <c r="B80" s="38">
        <v>0.17249999999999999</v>
      </c>
      <c r="C80" s="44">
        <v>77.62</v>
      </c>
      <c r="D80" s="44">
        <v>13.38</v>
      </c>
      <c r="E80" s="9"/>
      <c r="F80" s="14" t="s">
        <v>45</v>
      </c>
      <c r="G80" s="16">
        <v>0.17249999999999999</v>
      </c>
      <c r="H80" s="43">
        <v>79.23</v>
      </c>
      <c r="I80" s="43">
        <v>13.67</v>
      </c>
      <c r="J80" s="9"/>
      <c r="K80" s="17">
        <f t="shared" si="6"/>
        <v>-1.6099999999999994</v>
      </c>
      <c r="L80" s="18">
        <f t="shared" si="7"/>
        <v>-2.0742076784333926E-2</v>
      </c>
      <c r="M80" s="17">
        <f t="shared" si="8"/>
        <v>-0.28999999999999915</v>
      </c>
      <c r="N80" s="18">
        <f t="shared" si="9"/>
        <v>-2.1674140508221161E-2</v>
      </c>
      <c r="O80" s="19">
        <f>IFERROR(I80/$I$140,0)</f>
        <v>2.1287148039314295E-3</v>
      </c>
    </row>
    <row r="81" spans="1:15" ht="12.75" customHeight="1">
      <c r="A81" s="37" t="s">
        <v>129</v>
      </c>
      <c r="B81" s="38">
        <v>0.17249999999999999</v>
      </c>
      <c r="C81" s="44">
        <v>99.57</v>
      </c>
      <c r="D81" s="44">
        <v>17.18</v>
      </c>
      <c r="E81" s="9"/>
      <c r="F81" s="14" t="s">
        <v>129</v>
      </c>
      <c r="G81" s="16">
        <v>0.17249999999999999</v>
      </c>
      <c r="H81" s="43">
        <v>100.83</v>
      </c>
      <c r="I81" s="43">
        <v>17.399999999999999</v>
      </c>
      <c r="J81" s="9"/>
      <c r="K81" s="17">
        <f t="shared" si="6"/>
        <v>-1.2600000000000051</v>
      </c>
      <c r="L81" s="18">
        <f t="shared" si="7"/>
        <v>-1.2654413980114545E-2</v>
      </c>
      <c r="M81" s="17">
        <f t="shared" si="8"/>
        <v>-0.21999999999999886</v>
      </c>
      <c r="N81" s="18">
        <f t="shared" si="9"/>
        <v>-1.2805587892898653E-2</v>
      </c>
      <c r="O81" s="19">
        <f>IFERROR(I81/$I$140,0)</f>
        <v>2.7095565170743869E-3</v>
      </c>
    </row>
    <row r="82" spans="1:15" ht="12.75" customHeight="1">
      <c r="A82" s="37"/>
      <c r="B82" s="38"/>
      <c r="C82" s="44"/>
      <c r="D82" s="44"/>
      <c r="E82" s="9"/>
      <c r="G82" s="16"/>
      <c r="H82" s="43"/>
      <c r="I82" s="43"/>
      <c r="J82" s="9"/>
      <c r="K82" s="17"/>
      <c r="L82" s="18"/>
      <c r="M82" s="17"/>
      <c r="N82" s="18"/>
      <c r="O82" s="19"/>
    </row>
    <row r="83" spans="1:15" ht="12.75" customHeight="1">
      <c r="A83" s="37" t="s">
        <v>100</v>
      </c>
      <c r="B83" s="38">
        <v>0.10680000000000001</v>
      </c>
      <c r="C83" s="44">
        <v>136.34</v>
      </c>
      <c r="D83" s="44">
        <v>14.6</v>
      </c>
      <c r="E83" s="9"/>
      <c r="F83" s="14" t="s">
        <v>100</v>
      </c>
      <c r="G83" s="16">
        <v>0.10680000000000001</v>
      </c>
      <c r="H83" s="43">
        <v>137.03</v>
      </c>
      <c r="I83" s="43">
        <v>14.635199999999999</v>
      </c>
      <c r="J83" s="9"/>
      <c r="K83" s="17">
        <f t="shared" si="6"/>
        <v>-0.68999999999999773</v>
      </c>
      <c r="L83" s="18">
        <f t="shared" si="7"/>
        <v>-5.0608772187178946E-3</v>
      </c>
      <c r="M83" s="17">
        <f t="shared" si="8"/>
        <v>-3.5199999999999676E-2</v>
      </c>
      <c r="N83" s="18">
        <f t="shared" si="9"/>
        <v>-2.4109589041095671E-3</v>
      </c>
      <c r="O83" s="19">
        <f>IFERROR(I83/$I$140,0)</f>
        <v>2.2790173298096014E-3</v>
      </c>
    </row>
    <row r="84" spans="1:15" ht="12.75" customHeight="1">
      <c r="A84" s="37"/>
      <c r="B84" s="38"/>
      <c r="C84" s="44"/>
      <c r="D84" s="44"/>
      <c r="E84" s="9"/>
      <c r="G84" s="16"/>
      <c r="H84" s="43"/>
      <c r="I84" s="43"/>
      <c r="J84" s="9"/>
      <c r="K84" s="17"/>
      <c r="L84" s="18"/>
      <c r="M84" s="17"/>
      <c r="N84" s="18"/>
      <c r="O84" s="19"/>
    </row>
    <row r="85" spans="1:15" ht="12.75" customHeight="1">
      <c r="A85" s="37" t="s">
        <v>47</v>
      </c>
      <c r="B85" s="38">
        <v>0.126</v>
      </c>
      <c r="C85" s="44">
        <v>18.84</v>
      </c>
      <c r="D85" s="44">
        <v>2.37</v>
      </c>
      <c r="E85" s="9"/>
      <c r="F85" s="14" t="s">
        <v>47</v>
      </c>
      <c r="G85" s="16">
        <v>0.126</v>
      </c>
      <c r="H85" s="43">
        <v>18.87</v>
      </c>
      <c r="I85" s="43">
        <v>2.3772000000000002</v>
      </c>
      <c r="J85" s="9"/>
      <c r="K85" s="17">
        <f t="shared" si="6"/>
        <v>-3.0000000000001137E-2</v>
      </c>
      <c r="L85" s="18">
        <f t="shared" si="7"/>
        <v>-1.5923566878981495E-3</v>
      </c>
      <c r="M85" s="17">
        <f t="shared" si="8"/>
        <v>-7.2000000000000952E-3</v>
      </c>
      <c r="N85" s="18">
        <f t="shared" si="9"/>
        <v>-3.0379746835443437E-3</v>
      </c>
      <c r="O85" s="19">
        <f>IFERROR(I85/$I$140,0)</f>
        <v>3.7018148002236975E-4</v>
      </c>
    </row>
    <row r="86" spans="1:15" ht="12.75" customHeight="1">
      <c r="A86" s="37"/>
      <c r="B86" s="38"/>
      <c r="C86" s="44"/>
      <c r="D86" s="44"/>
      <c r="E86" s="9"/>
      <c r="G86" s="16"/>
      <c r="H86" s="43"/>
      <c r="I86" s="43"/>
      <c r="J86" s="9"/>
      <c r="K86" s="17"/>
      <c r="L86" s="18"/>
      <c r="M86" s="17"/>
      <c r="N86" s="18"/>
      <c r="O86" s="19"/>
    </row>
    <row r="87" spans="1:15" ht="12.75" customHeight="1">
      <c r="A87" s="37" t="s">
        <v>137</v>
      </c>
      <c r="B87" s="38">
        <v>0.95499999999999996</v>
      </c>
      <c r="C87" s="44">
        <v>0.14000000000000001</v>
      </c>
      <c r="D87" s="44">
        <v>0.13</v>
      </c>
      <c r="E87" s="9"/>
      <c r="F87" s="14" t="s">
        <v>137</v>
      </c>
      <c r="G87" s="16">
        <v>0.95499999999999996</v>
      </c>
      <c r="H87" s="43">
        <v>0.15</v>
      </c>
      <c r="I87" s="43">
        <v>0.14000000000000001</v>
      </c>
      <c r="J87" s="9"/>
      <c r="K87" s="17">
        <f t="shared" si="6"/>
        <v>-9.9999999999999811E-3</v>
      </c>
      <c r="L87" s="18">
        <f t="shared" si="7"/>
        <v>-7.1428571428571286E-2</v>
      </c>
      <c r="M87" s="17">
        <f t="shared" si="8"/>
        <v>-1.0000000000000009E-2</v>
      </c>
      <c r="N87" s="18">
        <f t="shared" si="9"/>
        <v>-7.6923076923076983E-2</v>
      </c>
      <c r="O87" s="19">
        <f>IFERROR(I87/$I$140,0)</f>
        <v>2.1801029447724956E-5</v>
      </c>
    </row>
    <row r="88" spans="1:15" ht="12.75" customHeight="1">
      <c r="A88" s="37"/>
      <c r="B88" s="38"/>
      <c r="C88" s="44"/>
      <c r="D88" s="44"/>
      <c r="E88" s="9"/>
      <c r="G88" s="16"/>
      <c r="H88" s="43"/>
      <c r="I88" s="43"/>
      <c r="J88" s="9"/>
      <c r="K88" s="17"/>
      <c r="L88" s="18"/>
      <c r="M88" s="17"/>
      <c r="N88" s="18"/>
      <c r="O88" s="19"/>
    </row>
    <row r="89" spans="1:15" ht="12.75" customHeight="1">
      <c r="A89" s="37" t="s">
        <v>138</v>
      </c>
      <c r="B89" s="38">
        <v>4.4999999999999998E-2</v>
      </c>
      <c r="C89" s="44">
        <v>45.61</v>
      </c>
      <c r="D89" s="44">
        <v>2.0299999999999998</v>
      </c>
      <c r="E89" s="9"/>
      <c r="F89" s="14" t="s">
        <v>138</v>
      </c>
      <c r="G89" s="16">
        <v>4.4999999999999998E-2</v>
      </c>
      <c r="H89" s="43">
        <v>46.08</v>
      </c>
      <c r="I89" s="43">
        <v>2.0699999999999998</v>
      </c>
      <c r="J89" s="9"/>
      <c r="K89" s="17">
        <f t="shared" si="6"/>
        <v>-0.46999999999999886</v>
      </c>
      <c r="L89" s="18">
        <f t="shared" si="7"/>
        <v>-1.0304757728568271E-2</v>
      </c>
      <c r="M89" s="17">
        <f t="shared" si="8"/>
        <v>-4.0000000000000036E-2</v>
      </c>
      <c r="N89" s="18">
        <f t="shared" si="9"/>
        <v>-1.9704433497536967E-2</v>
      </c>
      <c r="O89" s="19">
        <f>IFERROR(I89/$I$140,0)</f>
        <v>3.2234379254850464E-4</v>
      </c>
    </row>
    <row r="90" spans="1:15" ht="12.75" customHeight="1">
      <c r="A90" s="37" t="s">
        <v>139</v>
      </c>
      <c r="B90" s="38">
        <v>4.7500000000000001E-2</v>
      </c>
      <c r="C90" s="44">
        <v>153.38</v>
      </c>
      <c r="D90" s="44">
        <v>7.29</v>
      </c>
      <c r="E90" s="9"/>
      <c r="F90" s="14" t="s">
        <v>139</v>
      </c>
      <c r="G90" s="16">
        <v>4.7500000000000001E-2</v>
      </c>
      <c r="H90" s="43">
        <v>154.51</v>
      </c>
      <c r="I90" s="43">
        <v>7.34</v>
      </c>
      <c r="J90" s="9"/>
      <c r="K90" s="17">
        <f t="shared" si="6"/>
        <v>-1.1299999999999955</v>
      </c>
      <c r="L90" s="18">
        <f t="shared" si="7"/>
        <v>-7.3673229886555974E-3</v>
      </c>
      <c r="M90" s="17">
        <f t="shared" si="8"/>
        <v>-4.9999999999999822E-2</v>
      </c>
      <c r="N90" s="18">
        <f t="shared" si="9"/>
        <v>-6.8587105624142415E-3</v>
      </c>
      <c r="O90" s="19">
        <f>IFERROR(I90/$I$140,0)</f>
        <v>1.1429968296164368E-3</v>
      </c>
    </row>
    <row r="91" spans="1:15" ht="12.75" customHeight="1">
      <c r="A91" s="37" t="s">
        <v>140</v>
      </c>
      <c r="B91" s="38">
        <v>4.7500000000000001E-2</v>
      </c>
      <c r="C91" s="44">
        <v>192.66</v>
      </c>
      <c r="D91" s="44">
        <v>9.16</v>
      </c>
      <c r="E91" s="9"/>
      <c r="F91" s="14" t="s">
        <v>140</v>
      </c>
      <c r="G91" s="16">
        <v>4.7500000000000001E-2</v>
      </c>
      <c r="H91" s="43">
        <v>217.95</v>
      </c>
      <c r="I91" s="43">
        <v>10.35</v>
      </c>
      <c r="J91" s="9"/>
      <c r="K91" s="17">
        <f t="shared" si="6"/>
        <v>-25.289999999999992</v>
      </c>
      <c r="L91" s="18">
        <f t="shared" si="7"/>
        <v>-0.13126751790719399</v>
      </c>
      <c r="M91" s="17">
        <f t="shared" si="8"/>
        <v>-1.1899999999999995</v>
      </c>
      <c r="N91" s="18">
        <f t="shared" si="9"/>
        <v>-0.12991266375545846</v>
      </c>
      <c r="O91" s="19">
        <f>IFERROR(I91/$I$140,0)</f>
        <v>1.6117189627425233E-3</v>
      </c>
    </row>
    <row r="92" spans="1:15" ht="12.75" customHeight="1">
      <c r="A92" s="37" t="s">
        <v>140</v>
      </c>
      <c r="B92" s="38">
        <v>4.9000000000000002E-2</v>
      </c>
      <c r="C92" s="44">
        <v>123.03</v>
      </c>
      <c r="D92" s="44">
        <v>6.03</v>
      </c>
      <c r="E92" s="9"/>
      <c r="F92" s="14" t="s">
        <v>140</v>
      </c>
      <c r="G92" s="16">
        <v>4.9000000000000002E-2</v>
      </c>
      <c r="H92" s="43">
        <v>99.82</v>
      </c>
      <c r="I92" s="43">
        <v>4.8899999999999997</v>
      </c>
      <c r="J92" s="9"/>
      <c r="K92" s="17">
        <f t="shared" si="6"/>
        <v>23.210000000000008</v>
      </c>
      <c r="L92" s="18">
        <f t="shared" si="7"/>
        <v>0.18865317402259618</v>
      </c>
      <c r="M92" s="17">
        <f t="shared" si="8"/>
        <v>1.1400000000000006</v>
      </c>
      <c r="N92" s="18">
        <f t="shared" si="9"/>
        <v>0.18905472636815929</v>
      </c>
      <c r="O92" s="19">
        <f>IFERROR(I92/$I$140,0)</f>
        <v>7.6147881428125007E-4</v>
      </c>
    </row>
    <row r="93" spans="1:15" ht="12.75" customHeight="1">
      <c r="A93" s="37"/>
      <c r="B93" s="38"/>
      <c r="C93" s="44"/>
      <c r="D93" s="44"/>
      <c r="E93" s="9"/>
      <c r="G93" s="16"/>
      <c r="H93" s="43"/>
      <c r="I93" s="43"/>
      <c r="J93" s="9"/>
      <c r="K93" s="17"/>
      <c r="L93" s="18"/>
      <c r="M93" s="17"/>
      <c r="N93" s="18"/>
      <c r="O93" s="19"/>
    </row>
    <row r="94" spans="1:15" ht="12.75" customHeight="1">
      <c r="A94" s="37" t="s">
        <v>141</v>
      </c>
      <c r="B94" s="38">
        <v>0.28299999999999997</v>
      </c>
      <c r="C94" s="44">
        <v>2.7</v>
      </c>
      <c r="D94" s="44">
        <v>0.77</v>
      </c>
      <c r="E94" s="9"/>
      <c r="F94" s="14" t="s">
        <v>141</v>
      </c>
      <c r="G94" s="16">
        <v>0.28299999999999997</v>
      </c>
      <c r="H94" s="43">
        <v>2.75</v>
      </c>
      <c r="I94" s="43">
        <v>0.78</v>
      </c>
      <c r="J94" s="9"/>
      <c r="K94" s="17">
        <f t="shared" si="6"/>
        <v>-4.9999999999999822E-2</v>
      </c>
      <c r="L94" s="18">
        <f t="shared" si="7"/>
        <v>-1.8518518518518452E-2</v>
      </c>
      <c r="M94" s="17">
        <f t="shared" si="8"/>
        <v>-1.0000000000000009E-2</v>
      </c>
      <c r="N94" s="18">
        <f t="shared" si="9"/>
        <v>-1.2987012987012998E-2</v>
      </c>
      <c r="O94" s="19">
        <f>IFERROR(I94/$I$140,0)</f>
        <v>1.2146287835161046E-4</v>
      </c>
    </row>
    <row r="95" spans="1:15" ht="12.75" customHeight="1">
      <c r="A95" s="37" t="s">
        <v>142</v>
      </c>
      <c r="B95" s="38">
        <v>0.36</v>
      </c>
      <c r="C95" s="44">
        <v>148.65</v>
      </c>
      <c r="D95" s="44">
        <v>53.51</v>
      </c>
      <c r="E95" s="9"/>
      <c r="F95" s="14" t="s">
        <v>142</v>
      </c>
      <c r="G95" s="16">
        <v>0.36</v>
      </c>
      <c r="H95" s="43">
        <v>151.69999999999999</v>
      </c>
      <c r="I95" s="43">
        <v>54.61</v>
      </c>
      <c r="J95" s="9"/>
      <c r="K95" s="17">
        <f t="shared" si="6"/>
        <v>-3.0499999999999829</v>
      </c>
      <c r="L95" s="18">
        <f t="shared" si="7"/>
        <v>-2.0517995290951784E-2</v>
      </c>
      <c r="M95" s="17">
        <f t="shared" si="8"/>
        <v>-1.1000000000000014</v>
      </c>
      <c r="N95" s="18">
        <f t="shared" si="9"/>
        <v>-2.0556905251354913E-2</v>
      </c>
      <c r="O95" s="19">
        <f>IFERROR(I95/$I$140,0)</f>
        <v>8.5039587010018545E-3</v>
      </c>
    </row>
    <row r="96" spans="1:15" ht="12.75" customHeight="1">
      <c r="A96" s="37"/>
      <c r="B96" s="38"/>
      <c r="C96" s="44"/>
      <c r="D96" s="44"/>
      <c r="E96" s="9"/>
      <c r="J96" s="9"/>
      <c r="K96" s="17"/>
      <c r="L96" s="18"/>
      <c r="M96" s="17"/>
      <c r="N96" s="18"/>
      <c r="O96" s="19"/>
    </row>
    <row r="97" spans="1:15" ht="12.75" customHeight="1">
      <c r="A97" s="37" t="s">
        <v>48</v>
      </c>
      <c r="B97" s="38">
        <v>8.6999999999999994E-3</v>
      </c>
      <c r="C97" s="44">
        <v>0.45</v>
      </c>
      <c r="D97" s="44">
        <v>0</v>
      </c>
      <c r="E97" s="9"/>
      <c r="F97" s="14" t="s">
        <v>48</v>
      </c>
      <c r="G97" s="16">
        <v>8.6999999999999994E-3</v>
      </c>
      <c r="H97" s="43">
        <v>0.47</v>
      </c>
      <c r="I97" s="43">
        <v>4.1000000000000003E-3</v>
      </c>
      <c r="J97" s="9"/>
      <c r="K97" s="17">
        <f t="shared" si="6"/>
        <v>-1.9999999999999962E-2</v>
      </c>
      <c r="L97" s="18">
        <f t="shared" si="7"/>
        <v>-4.4444444444444363E-2</v>
      </c>
      <c r="M97" s="17">
        <f t="shared" si="8"/>
        <v>-4.1000000000000003E-3</v>
      </c>
      <c r="N97" s="18">
        <f t="shared" si="9"/>
        <v>0</v>
      </c>
      <c r="O97" s="19">
        <f>IFERROR(I97/$I$140,0)</f>
        <v>6.3845871954051658E-7</v>
      </c>
    </row>
    <row r="98" spans="1:15" ht="12.75" customHeight="1">
      <c r="A98" s="37"/>
      <c r="B98" s="38"/>
      <c r="C98" s="44"/>
      <c r="D98" s="44"/>
      <c r="E98" s="9"/>
      <c r="G98" s="16"/>
      <c r="H98" s="43"/>
      <c r="I98" s="43"/>
      <c r="J98" s="9"/>
      <c r="K98" s="17"/>
      <c r="L98" s="18"/>
      <c r="M98" s="17"/>
      <c r="N98" s="18"/>
      <c r="O98" s="19"/>
    </row>
    <row r="99" spans="1:15" ht="12.75" customHeight="1">
      <c r="A99" s="37" t="s">
        <v>113</v>
      </c>
      <c r="B99" s="38">
        <v>0.33100000000000002</v>
      </c>
      <c r="C99" s="44">
        <v>0.51</v>
      </c>
      <c r="D99" s="44">
        <v>0.16</v>
      </c>
      <c r="E99" s="9"/>
      <c r="F99" s="14" t="s">
        <v>113</v>
      </c>
      <c r="G99" s="16">
        <v>0.33100000000000002</v>
      </c>
      <c r="H99" s="43">
        <v>0.55000000000000004</v>
      </c>
      <c r="I99" s="43">
        <v>0.18</v>
      </c>
      <c r="J99" s="9"/>
      <c r="K99" s="17">
        <f t="shared" si="6"/>
        <v>-4.0000000000000036E-2</v>
      </c>
      <c r="L99" s="18">
        <f t="shared" si="7"/>
        <v>-7.8431372549019676E-2</v>
      </c>
      <c r="M99" s="17">
        <f t="shared" si="8"/>
        <v>-1.999999999999999E-2</v>
      </c>
      <c r="N99" s="18">
        <f t="shared" si="9"/>
        <v>-0.12499999999999993</v>
      </c>
      <c r="O99" s="19">
        <f>IFERROR(I99/$I$140,0)</f>
        <v>2.8029895004217794E-5</v>
      </c>
    </row>
    <row r="100" spans="1:15" ht="12.75" customHeight="1">
      <c r="A100" s="37"/>
      <c r="B100" s="38"/>
      <c r="C100" s="44"/>
      <c r="D100" s="44"/>
      <c r="E100" s="9"/>
      <c r="G100" s="16"/>
      <c r="H100" s="43"/>
      <c r="I100" s="43"/>
      <c r="J100" s="9"/>
      <c r="K100" s="17"/>
      <c r="L100" s="18"/>
      <c r="M100" s="17"/>
      <c r="N100" s="18"/>
      <c r="O100" s="19"/>
    </row>
    <row r="101" spans="1:15" ht="12.75" customHeight="1">
      <c r="A101" s="37" t="s">
        <v>143</v>
      </c>
      <c r="B101" s="38">
        <v>0.34620000000000001</v>
      </c>
      <c r="C101" s="44">
        <v>0.08</v>
      </c>
      <c r="D101" s="44">
        <v>0.03</v>
      </c>
      <c r="E101" s="9"/>
      <c r="F101" s="14" t="s">
        <v>143</v>
      </c>
      <c r="G101" s="16">
        <v>0.34620000000000001</v>
      </c>
      <c r="H101" s="43">
        <v>0.1</v>
      </c>
      <c r="I101" s="43">
        <v>3.4599999999999999E-2</v>
      </c>
      <c r="J101" s="9"/>
      <c r="K101" s="17">
        <f t="shared" si="6"/>
        <v>-2.0000000000000004E-2</v>
      </c>
      <c r="L101" s="18">
        <f t="shared" si="7"/>
        <v>-0.25000000000000006</v>
      </c>
      <c r="M101" s="17">
        <f t="shared" si="8"/>
        <v>-4.5999999999999999E-3</v>
      </c>
      <c r="N101" s="18">
        <f t="shared" si="9"/>
        <v>-0.15333333333333335</v>
      </c>
      <c r="O101" s="19">
        <f>IFERROR(I101/$I$140,0)</f>
        <v>5.3879687063663092E-6</v>
      </c>
    </row>
    <row r="102" spans="1:15" ht="12.75" customHeight="1">
      <c r="A102" s="37"/>
      <c r="B102" s="38"/>
      <c r="C102" s="44"/>
      <c r="D102" s="44"/>
      <c r="E102" s="9"/>
      <c r="G102" s="16"/>
      <c r="H102" s="43"/>
      <c r="I102" s="43"/>
      <c r="J102" s="9"/>
      <c r="K102" s="17"/>
      <c r="L102" s="18"/>
      <c r="M102" s="17"/>
      <c r="N102" s="18"/>
      <c r="O102" s="19"/>
    </row>
    <row r="103" spans="1:15" ht="12.75" customHeight="1">
      <c r="A103" s="37" t="s">
        <v>144</v>
      </c>
      <c r="B103" s="38">
        <v>7.1199999999999999E-2</v>
      </c>
      <c r="C103" s="44">
        <v>0.17</v>
      </c>
      <c r="D103" s="44">
        <v>0.01</v>
      </c>
      <c r="E103" s="9"/>
      <c r="F103" s="14" t="s">
        <v>144</v>
      </c>
      <c r="G103" s="16">
        <v>7.1199999999999999E-2</v>
      </c>
      <c r="H103" s="43">
        <v>0.18</v>
      </c>
      <c r="I103" s="43">
        <v>1.3100000000000001E-2</v>
      </c>
      <c r="J103" s="9"/>
      <c r="K103" s="17">
        <f t="shared" si="6"/>
        <v>-9.9999999999999811E-3</v>
      </c>
      <c r="L103" s="18">
        <f t="shared" si="7"/>
        <v>-5.8823529411764594E-2</v>
      </c>
      <c r="M103" s="17">
        <f t="shared" si="8"/>
        <v>-3.1000000000000003E-3</v>
      </c>
      <c r="N103" s="18">
        <f t="shared" si="9"/>
        <v>-0.31000000000000005</v>
      </c>
      <c r="O103" s="19">
        <f>IFERROR(I103/$I$140,0)</f>
        <v>2.0399534697514064E-6</v>
      </c>
    </row>
    <row r="104" spans="1:15" ht="12.75" customHeight="1">
      <c r="A104" s="37" t="s">
        <v>145</v>
      </c>
      <c r="B104" s="38">
        <v>7.1199999999999999E-2</v>
      </c>
      <c r="C104" s="44">
        <v>0.12</v>
      </c>
      <c r="D104" s="44">
        <v>0.01</v>
      </c>
      <c r="E104" s="9"/>
      <c r="F104" s="14" t="s">
        <v>145</v>
      </c>
      <c r="G104" s="16">
        <v>7.1199999999999999E-2</v>
      </c>
      <c r="H104" s="43">
        <v>0.13</v>
      </c>
      <c r="I104" s="43">
        <v>9.4999999999999998E-3</v>
      </c>
      <c r="J104" s="9"/>
      <c r="K104" s="17">
        <f t="shared" si="6"/>
        <v>-1.0000000000000009E-2</v>
      </c>
      <c r="L104" s="18">
        <f t="shared" si="7"/>
        <v>-8.3333333333333412E-2</v>
      </c>
      <c r="M104" s="17">
        <f t="shared" si="8"/>
        <v>5.0000000000000044E-4</v>
      </c>
      <c r="N104" s="18">
        <f t="shared" si="9"/>
        <v>5.0000000000000044E-2</v>
      </c>
      <c r="O104" s="19">
        <f>IFERROR(I104/$I$140,0)</f>
        <v>1.4793555696670504E-6</v>
      </c>
    </row>
    <row r="105" spans="1:15" ht="12.75" customHeight="1">
      <c r="A105" s="37"/>
      <c r="B105" s="38"/>
      <c r="C105" s="44"/>
      <c r="D105" s="44"/>
      <c r="E105" s="9"/>
      <c r="G105" s="16"/>
      <c r="H105" s="43"/>
      <c r="I105" s="43"/>
      <c r="J105" s="9"/>
      <c r="K105" s="17"/>
      <c r="L105" s="18"/>
      <c r="M105" s="17"/>
      <c r="N105" s="18"/>
      <c r="O105" s="19"/>
    </row>
    <row r="106" spans="1:15" ht="12.75" customHeight="1">
      <c r="A106" s="37" t="s">
        <v>52</v>
      </c>
      <c r="B106" s="38">
        <v>4.4999999999999997E-3</v>
      </c>
      <c r="C106" s="44">
        <v>143.34</v>
      </c>
      <c r="D106" s="44">
        <v>0.63</v>
      </c>
      <c r="E106" s="9"/>
      <c r="F106" s="14" t="s">
        <v>52</v>
      </c>
      <c r="G106" s="16">
        <v>4.4999999999999997E-3</v>
      </c>
      <c r="H106" s="43">
        <v>143.57</v>
      </c>
      <c r="I106" s="43">
        <v>0.65</v>
      </c>
      <c r="J106" s="9"/>
      <c r="K106" s="17">
        <f t="shared" si="6"/>
        <v>-0.22999999999998977</v>
      </c>
      <c r="L106" s="18">
        <f t="shared" si="7"/>
        <v>-1.604576531324053E-3</v>
      </c>
      <c r="M106" s="17">
        <f t="shared" si="8"/>
        <v>-2.0000000000000018E-2</v>
      </c>
      <c r="N106" s="18">
        <f t="shared" si="9"/>
        <v>-3.1746031746031772E-2</v>
      </c>
      <c r="O106" s="19">
        <f>IFERROR(I106/$I$140,0)</f>
        <v>1.0121906529300872E-4</v>
      </c>
    </row>
    <row r="107" spans="1:15" ht="12.75" customHeight="1">
      <c r="A107" s="37"/>
      <c r="B107" s="38"/>
      <c r="C107" s="44"/>
      <c r="D107" s="44"/>
      <c r="E107" s="9"/>
      <c r="G107" s="16"/>
      <c r="H107" s="43"/>
      <c r="I107" s="43"/>
      <c r="J107" s="9"/>
      <c r="K107" s="17"/>
      <c r="L107" s="18"/>
      <c r="M107" s="17"/>
      <c r="N107" s="18"/>
      <c r="O107" s="19"/>
    </row>
    <row r="108" spans="1:15" ht="12.75" customHeight="1">
      <c r="A108" s="37" t="s">
        <v>111</v>
      </c>
      <c r="B108" s="38">
        <v>0.13800000000000001</v>
      </c>
      <c r="C108" s="44">
        <v>1815.96</v>
      </c>
      <c r="D108" s="44">
        <v>250.65</v>
      </c>
      <c r="E108" s="9"/>
      <c r="F108" s="14" t="s">
        <v>111</v>
      </c>
      <c r="G108" s="16">
        <v>0.13800000000000001</v>
      </c>
      <c r="H108" s="43">
        <v>1829.35</v>
      </c>
      <c r="I108" s="43">
        <v>252.4503</v>
      </c>
      <c r="J108" s="9"/>
      <c r="K108" s="17">
        <f t="shared" si="6"/>
        <v>-13.389999999999873</v>
      </c>
      <c r="L108" s="18">
        <f t="shared" si="7"/>
        <v>-7.3735104297450787E-3</v>
      </c>
      <c r="M108" s="17">
        <f t="shared" si="8"/>
        <v>-1.8002999999999929</v>
      </c>
      <c r="N108" s="18">
        <f t="shared" si="9"/>
        <v>-7.1825254338719049E-3</v>
      </c>
      <c r="O108" s="19">
        <f>IFERROR(I108/$I$140,0)</f>
        <v>3.9311974459907133E-2</v>
      </c>
    </row>
    <row r="109" spans="1:15" ht="12.75" customHeight="1">
      <c r="A109" s="37"/>
      <c r="B109" s="38"/>
      <c r="C109" s="44"/>
      <c r="D109" s="44"/>
      <c r="E109" s="9"/>
      <c r="G109" s="16"/>
      <c r="J109" s="9"/>
      <c r="K109" s="17"/>
      <c r="L109" s="18"/>
      <c r="M109" s="17"/>
      <c r="N109" s="18"/>
      <c r="O109" s="19"/>
    </row>
    <row r="110" spans="1:15" ht="12.75" customHeight="1">
      <c r="A110" s="37" t="s">
        <v>131</v>
      </c>
      <c r="B110" s="38">
        <v>0.24399999999999999</v>
      </c>
      <c r="C110" s="44">
        <v>690.9</v>
      </c>
      <c r="D110" s="44">
        <v>168.57</v>
      </c>
      <c r="E110" s="9"/>
      <c r="F110" s="14" t="s">
        <v>131</v>
      </c>
      <c r="G110" s="14">
        <v>0.24399999999999999</v>
      </c>
      <c r="H110" s="14">
        <v>698.69</v>
      </c>
      <c r="I110" s="14">
        <v>170.48</v>
      </c>
      <c r="J110" s="9"/>
      <c r="K110" s="17">
        <f t="shared" si="6"/>
        <v>-7.7900000000000773</v>
      </c>
      <c r="L110" s="18">
        <f t="shared" si="7"/>
        <v>-1.1275148357215339E-2</v>
      </c>
      <c r="M110" s="17">
        <f t="shared" si="8"/>
        <v>-1.9099999999999966</v>
      </c>
      <c r="N110" s="18">
        <f t="shared" si="9"/>
        <v>-1.1330604496648257E-2</v>
      </c>
      <c r="O110" s="19">
        <f>IFERROR(I110/$I$140,0)</f>
        <v>2.6547425001772498E-2</v>
      </c>
    </row>
    <row r="111" spans="1:15" ht="12.75" customHeight="1">
      <c r="A111" s="37" t="s">
        <v>146</v>
      </c>
      <c r="B111" s="38">
        <v>0.26450000000000001</v>
      </c>
      <c r="C111" s="44">
        <v>2904.34</v>
      </c>
      <c r="D111" s="44">
        <v>768.2</v>
      </c>
      <c r="E111" s="9"/>
      <c r="F111" s="14" t="s">
        <v>146</v>
      </c>
      <c r="G111" s="16">
        <v>0.26450000000000001</v>
      </c>
      <c r="H111" s="43">
        <v>2916.35</v>
      </c>
      <c r="I111" s="43">
        <v>771.38</v>
      </c>
      <c r="J111" s="9"/>
      <c r="K111" s="17">
        <f t="shared" si="6"/>
        <v>-12.009999999999764</v>
      </c>
      <c r="L111" s="18">
        <f t="shared" si="7"/>
        <v>-4.1351907834481375E-3</v>
      </c>
      <c r="M111" s="17">
        <f t="shared" si="8"/>
        <v>-3.17999999999995</v>
      </c>
      <c r="N111" s="18">
        <f t="shared" si="9"/>
        <v>-4.1395469929705149E-3</v>
      </c>
      <c r="O111" s="19">
        <f>IFERROR(I111/$I$140,0)</f>
        <v>0.12012055782418625</v>
      </c>
    </row>
    <row r="112" spans="1:15" ht="12.75" customHeight="1">
      <c r="A112" s="37"/>
      <c r="B112" s="38"/>
      <c r="C112" s="44"/>
      <c r="D112" s="44"/>
      <c r="E112" s="9"/>
      <c r="J112" s="9"/>
      <c r="K112" s="17"/>
      <c r="L112" s="18"/>
      <c r="M112" s="17"/>
      <c r="N112" s="18"/>
      <c r="O112" s="19"/>
    </row>
    <row r="113" spans="1:15" ht="12.75" customHeight="1">
      <c r="A113" s="37" t="s">
        <v>67</v>
      </c>
      <c r="B113" s="38">
        <v>0.1573</v>
      </c>
      <c r="C113" s="44">
        <v>25.32</v>
      </c>
      <c r="D113" s="44">
        <v>3.98</v>
      </c>
      <c r="E113" s="9"/>
      <c r="F113" s="14" t="s">
        <v>67</v>
      </c>
      <c r="G113" s="16">
        <v>0.1573</v>
      </c>
      <c r="H113" s="43">
        <v>25.37</v>
      </c>
      <c r="I113" s="43">
        <v>3.9902000000000002</v>
      </c>
      <c r="J113" s="9"/>
      <c r="K113" s="17">
        <f t="shared" ref="K113:K130" si="10">+C113-H113</f>
        <v>-5.0000000000000711E-2</v>
      </c>
      <c r="L113" s="18">
        <f t="shared" ref="L113:L130" si="11">IFERROR(K113/C113,0)</f>
        <v>-1.9747235387046094E-3</v>
      </c>
      <c r="M113" s="17">
        <f t="shared" ref="M113:M130" si="12">+D113-I113</f>
        <v>-1.0200000000000209E-2</v>
      </c>
      <c r="N113" s="18">
        <f t="shared" ref="N113:N130" si="13">IFERROR(M113/D113,0)</f>
        <v>-2.5628140703518112E-3</v>
      </c>
      <c r="O113" s="19">
        <f>IFERROR(I113/$I$140,0)</f>
        <v>6.2136048358794362E-4</v>
      </c>
    </row>
    <row r="114" spans="1:15" ht="12.75" customHeight="1">
      <c r="A114" s="37" t="s">
        <v>68</v>
      </c>
      <c r="B114" s="38">
        <v>0.1762</v>
      </c>
      <c r="C114" s="44">
        <v>1</v>
      </c>
      <c r="D114" s="44">
        <v>0.18</v>
      </c>
      <c r="E114" s="9"/>
      <c r="F114" s="14" t="s">
        <v>68</v>
      </c>
      <c r="G114" s="16">
        <v>0.1762</v>
      </c>
      <c r="H114" s="43">
        <v>1.03</v>
      </c>
      <c r="I114" s="43">
        <v>0.18210000000000001</v>
      </c>
      <c r="J114" s="9"/>
      <c r="K114" s="17">
        <f t="shared" si="10"/>
        <v>-3.0000000000000027E-2</v>
      </c>
      <c r="L114" s="18">
        <f t="shared" si="11"/>
        <v>-3.0000000000000027E-2</v>
      </c>
      <c r="M114" s="17">
        <f t="shared" si="12"/>
        <v>-2.1000000000000185E-3</v>
      </c>
      <c r="N114" s="18">
        <f t="shared" si="13"/>
        <v>-1.166666666666677E-2</v>
      </c>
      <c r="O114" s="19">
        <f>IFERROR(I114/$I$140,0)</f>
        <v>2.8356910445933672E-5</v>
      </c>
    </row>
    <row r="115" spans="1:15" ht="12.75" customHeight="1">
      <c r="A115" s="37"/>
      <c r="B115" s="38"/>
      <c r="C115" s="44"/>
      <c r="D115" s="44"/>
      <c r="E115" s="9"/>
      <c r="G115" s="16"/>
      <c r="H115" s="43"/>
      <c r="I115" s="43"/>
      <c r="J115" s="9"/>
      <c r="K115" s="17"/>
      <c r="L115" s="18"/>
      <c r="M115" s="17"/>
      <c r="N115" s="18"/>
      <c r="O115" s="19"/>
    </row>
    <row r="116" spans="1:15" ht="12.75" customHeight="1">
      <c r="A116" s="37" t="s">
        <v>72</v>
      </c>
      <c r="B116" s="38">
        <v>7.1499999999999994E-2</v>
      </c>
      <c r="C116" s="44">
        <v>0.37</v>
      </c>
      <c r="D116" s="44">
        <v>0.03</v>
      </c>
      <c r="E116" s="9"/>
      <c r="F116" s="14" t="s">
        <v>72</v>
      </c>
      <c r="G116" s="16">
        <v>7.1499999999999994E-2</v>
      </c>
      <c r="H116" s="43">
        <v>0.38</v>
      </c>
      <c r="I116" s="43">
        <v>2.7400000000000001E-2</v>
      </c>
      <c r="J116" s="9"/>
      <c r="K116" s="17">
        <f t="shared" si="10"/>
        <v>-1.0000000000000009E-2</v>
      </c>
      <c r="L116" s="18">
        <f t="shared" si="11"/>
        <v>-2.7027027027027053E-2</v>
      </c>
      <c r="M116" s="17">
        <f t="shared" si="12"/>
        <v>2.5999999999999981E-3</v>
      </c>
      <c r="N116" s="18">
        <f t="shared" si="13"/>
        <v>8.6666666666666614E-2</v>
      </c>
      <c r="O116" s="19">
        <f>IFERROR(I116/$I$140,0)</f>
        <v>4.2667729061975977E-6</v>
      </c>
    </row>
    <row r="117" spans="1:15" ht="12.75" customHeight="1">
      <c r="A117" s="37" t="s">
        <v>53</v>
      </c>
      <c r="B117" s="38">
        <v>8.6900000000000005E-2</v>
      </c>
      <c r="C117" s="44">
        <v>102.09</v>
      </c>
      <c r="D117" s="44">
        <v>8.8699999999999992</v>
      </c>
      <c r="E117" s="9"/>
      <c r="F117" s="14" t="s">
        <v>53</v>
      </c>
      <c r="G117" s="16">
        <v>8.6900000000000005E-2</v>
      </c>
      <c r="H117" s="43">
        <v>102.4</v>
      </c>
      <c r="I117" s="43">
        <v>8.9</v>
      </c>
      <c r="J117" s="9"/>
      <c r="K117" s="17">
        <f t="shared" si="10"/>
        <v>-0.31000000000000227</v>
      </c>
      <c r="L117" s="18">
        <f t="shared" si="11"/>
        <v>-3.0365363894603024E-3</v>
      </c>
      <c r="M117" s="17">
        <f t="shared" si="12"/>
        <v>-3.0000000000001137E-2</v>
      </c>
      <c r="N117" s="18">
        <f t="shared" si="13"/>
        <v>-3.3821871476889674E-3</v>
      </c>
      <c r="O117" s="19">
        <f>IFERROR(I117/$I$140,0)</f>
        <v>1.3859225863196577E-3</v>
      </c>
    </row>
    <row r="118" spans="1:15" ht="12.75" customHeight="1">
      <c r="A118" s="37"/>
      <c r="B118" s="38"/>
      <c r="C118" s="44"/>
      <c r="D118" s="44"/>
      <c r="E118" s="9"/>
      <c r="G118" s="16"/>
      <c r="H118" s="43"/>
      <c r="I118" s="43"/>
      <c r="J118" s="9"/>
      <c r="K118" s="17"/>
      <c r="L118" s="18"/>
      <c r="M118" s="17"/>
      <c r="N118" s="18"/>
      <c r="O118" s="19"/>
    </row>
    <row r="119" spans="1:15" ht="12.75" customHeight="1">
      <c r="A119" s="37" t="s">
        <v>54</v>
      </c>
      <c r="B119" s="38">
        <v>0.155</v>
      </c>
      <c r="C119" s="44">
        <v>47.23</v>
      </c>
      <c r="D119" s="44">
        <v>7.32</v>
      </c>
      <c r="E119" s="9"/>
      <c r="F119" s="14" t="s">
        <v>54</v>
      </c>
      <c r="G119" s="16">
        <v>0.155</v>
      </c>
      <c r="H119" s="43">
        <v>47.82</v>
      </c>
      <c r="I119" s="43">
        <v>7.4096000000000002</v>
      </c>
      <c r="J119" s="9"/>
      <c r="K119" s="17">
        <f t="shared" si="10"/>
        <v>-0.59000000000000341</v>
      </c>
      <c r="L119" s="18">
        <f t="shared" si="11"/>
        <v>-1.2492060131272568E-2</v>
      </c>
      <c r="M119" s="17">
        <f t="shared" si="12"/>
        <v>-8.9599999999999902E-2</v>
      </c>
      <c r="N119" s="18">
        <f t="shared" si="13"/>
        <v>-1.2240437158469931E-2</v>
      </c>
      <c r="O119" s="19">
        <f>IFERROR(I119/$I$140,0)</f>
        <v>1.1538350556847344E-3</v>
      </c>
    </row>
    <row r="120" spans="1:15" ht="12.75" customHeight="1">
      <c r="A120" s="37" t="s">
        <v>57</v>
      </c>
      <c r="B120" s="38">
        <v>0.17399999999999999</v>
      </c>
      <c r="C120" s="44">
        <v>636.27</v>
      </c>
      <c r="D120" s="44">
        <v>110.7</v>
      </c>
      <c r="E120" s="9"/>
      <c r="F120" s="14" t="s">
        <v>57</v>
      </c>
      <c r="G120" s="16">
        <v>0.17399999999999999</v>
      </c>
      <c r="H120" s="43">
        <v>645.1</v>
      </c>
      <c r="I120" s="43">
        <v>112.25</v>
      </c>
      <c r="J120" s="9"/>
      <c r="K120" s="17">
        <f t="shared" si="10"/>
        <v>-8.8300000000000409</v>
      </c>
      <c r="L120" s="18">
        <f t="shared" si="11"/>
        <v>-1.3877756298426833E-2</v>
      </c>
      <c r="M120" s="17">
        <f t="shared" si="12"/>
        <v>-1.5499999999999972</v>
      </c>
      <c r="N120" s="18">
        <f t="shared" si="13"/>
        <v>-1.4001806684733487E-2</v>
      </c>
      <c r="O120" s="19">
        <f>IFERROR(I120/$I$140,0)</f>
        <v>1.7479753967908043E-2</v>
      </c>
    </row>
    <row r="121" spans="1:15" ht="12.75" customHeight="1">
      <c r="A121" s="37" t="s">
        <v>56</v>
      </c>
      <c r="B121" s="38">
        <v>0.2175</v>
      </c>
      <c r="C121" s="44">
        <v>2776.12</v>
      </c>
      <c r="D121" s="44">
        <v>603.85</v>
      </c>
      <c r="E121" s="9"/>
      <c r="F121" s="14" t="s">
        <v>56</v>
      </c>
      <c r="G121" s="16">
        <v>0.2175</v>
      </c>
      <c r="H121" s="43">
        <v>2804.28</v>
      </c>
      <c r="I121" s="43">
        <v>609.96</v>
      </c>
      <c r="J121" s="9"/>
      <c r="K121" s="17">
        <f t="shared" si="10"/>
        <v>-28.160000000000309</v>
      </c>
      <c r="L121" s="18">
        <f t="shared" si="11"/>
        <v>-1.0143653732547697E-2</v>
      </c>
      <c r="M121" s="17">
        <f t="shared" si="12"/>
        <v>-6.1100000000000136</v>
      </c>
      <c r="N121" s="18">
        <f t="shared" si="13"/>
        <v>-1.0118406889128117E-2</v>
      </c>
      <c r="O121" s="19">
        <f>IFERROR(I121/$I$140,0)</f>
        <v>9.4983970870959375E-2</v>
      </c>
    </row>
    <row r="122" spans="1:15" ht="12.75" customHeight="1">
      <c r="A122" s="37" t="s">
        <v>55</v>
      </c>
      <c r="B122" s="38">
        <v>0.219</v>
      </c>
      <c r="C122" s="44">
        <v>1807.56</v>
      </c>
      <c r="D122" s="44">
        <v>395.91</v>
      </c>
      <c r="E122" s="9"/>
      <c r="F122" s="14" t="s">
        <v>55</v>
      </c>
      <c r="G122" s="16">
        <v>0.219</v>
      </c>
      <c r="H122" s="43">
        <v>1830.84</v>
      </c>
      <c r="I122" s="43">
        <v>401</v>
      </c>
      <c r="J122" s="9"/>
      <c r="K122" s="17">
        <f t="shared" si="10"/>
        <v>-23.279999999999973</v>
      </c>
      <c r="L122" s="18">
        <f t="shared" si="11"/>
        <v>-1.2879240523136147E-2</v>
      </c>
      <c r="M122" s="17">
        <f t="shared" si="12"/>
        <v>-5.089999999999975</v>
      </c>
      <c r="N122" s="18">
        <f t="shared" si="13"/>
        <v>-1.285645727564339E-2</v>
      </c>
      <c r="O122" s="19">
        <f>IFERROR(I122/$I$140,0)</f>
        <v>6.2444377203840759E-2</v>
      </c>
    </row>
    <row r="123" spans="1:15" ht="12.75" customHeight="1">
      <c r="A123" s="37" t="s">
        <v>87</v>
      </c>
      <c r="B123" s="38">
        <v>0.2525</v>
      </c>
      <c r="C123" s="44">
        <v>0.35</v>
      </c>
      <c r="D123" s="44">
        <v>0.08</v>
      </c>
      <c r="E123" s="9"/>
      <c r="F123" s="14" t="s">
        <v>87</v>
      </c>
      <c r="G123" s="16">
        <v>0.2525</v>
      </c>
      <c r="H123" s="43">
        <v>0.37</v>
      </c>
      <c r="I123" s="43">
        <v>9.2600000000000002E-2</v>
      </c>
      <c r="J123" s="9"/>
      <c r="K123" s="17">
        <f t="shared" si="10"/>
        <v>-2.0000000000000018E-2</v>
      </c>
      <c r="L123" s="18">
        <f t="shared" si="11"/>
        <v>-5.7142857142857197E-2</v>
      </c>
      <c r="M123" s="17">
        <f t="shared" si="12"/>
        <v>-1.26E-2</v>
      </c>
      <c r="N123" s="18">
        <f t="shared" si="13"/>
        <v>-0.1575</v>
      </c>
      <c r="O123" s="19">
        <f>IFERROR(I123/$I$140,0)</f>
        <v>1.4419823763280933E-5</v>
      </c>
    </row>
    <row r="124" spans="1:15" ht="12.75" customHeight="1">
      <c r="A124" s="37"/>
      <c r="B124" s="38"/>
      <c r="C124" s="44"/>
      <c r="D124" s="44"/>
      <c r="E124" s="9"/>
      <c r="G124" s="16"/>
      <c r="H124" s="43"/>
      <c r="I124" s="43"/>
      <c r="J124" s="9"/>
      <c r="K124" s="17"/>
      <c r="L124" s="18"/>
      <c r="M124" s="17"/>
      <c r="N124" s="18"/>
      <c r="O124" s="19"/>
    </row>
    <row r="125" spans="1:15" ht="12.75" customHeight="1">
      <c r="A125" s="37" t="s">
        <v>63</v>
      </c>
      <c r="B125" s="38">
        <v>0.95</v>
      </c>
      <c r="C125" s="44">
        <v>8.0399999999999991</v>
      </c>
      <c r="D125" s="44">
        <v>7.67</v>
      </c>
      <c r="E125" s="9"/>
      <c r="F125" s="14" t="s">
        <v>63</v>
      </c>
      <c r="G125" s="16">
        <v>0.95</v>
      </c>
      <c r="H125" s="43">
        <v>8.2799999999999994</v>
      </c>
      <c r="I125" s="43">
        <v>7.8681000000000001</v>
      </c>
      <c r="J125" s="9"/>
      <c r="K125" s="17">
        <f t="shared" si="10"/>
        <v>-0.24000000000000021</v>
      </c>
      <c r="L125" s="18">
        <f t="shared" si="11"/>
        <v>-2.9850746268656747E-2</v>
      </c>
      <c r="M125" s="17">
        <f t="shared" si="12"/>
        <v>-0.19810000000000016</v>
      </c>
      <c r="N125" s="18">
        <f t="shared" si="13"/>
        <v>-2.5827900912646699E-2</v>
      </c>
      <c r="O125" s="19">
        <f>IFERROR(I125/$I$140,0)</f>
        <v>1.2252334271260336E-3</v>
      </c>
    </row>
    <row r="126" spans="1:15" ht="12.75" customHeight="1">
      <c r="A126" s="37"/>
      <c r="B126" s="38"/>
      <c r="C126" s="44"/>
      <c r="D126" s="44"/>
      <c r="E126" s="9"/>
      <c r="G126" s="16"/>
      <c r="H126" s="43"/>
      <c r="I126" s="43"/>
      <c r="J126" s="9"/>
      <c r="K126" s="17"/>
      <c r="L126" s="18"/>
      <c r="M126" s="17"/>
      <c r="N126" s="18"/>
      <c r="O126" s="19"/>
    </row>
    <row r="127" spans="1:15" ht="12.75" customHeight="1">
      <c r="A127" s="37" t="s">
        <v>132</v>
      </c>
      <c r="B127" s="38">
        <v>0.24199999999999999</v>
      </c>
      <c r="C127" s="44">
        <v>332.03</v>
      </c>
      <c r="D127" s="44">
        <v>80.39</v>
      </c>
      <c r="E127" s="9"/>
      <c r="F127" s="14" t="s">
        <v>132</v>
      </c>
      <c r="G127" s="16">
        <v>0.24199999999999999</v>
      </c>
      <c r="H127" s="43">
        <v>334.25</v>
      </c>
      <c r="I127" s="43">
        <v>80.89</v>
      </c>
      <c r="J127" s="9"/>
      <c r="K127" s="17">
        <f t="shared" si="10"/>
        <v>-2.2200000000000273</v>
      </c>
      <c r="L127" s="18">
        <f t="shared" si="11"/>
        <v>-6.6861428184201051E-3</v>
      </c>
      <c r="M127" s="17">
        <f t="shared" si="12"/>
        <v>-0.5</v>
      </c>
      <c r="N127" s="18">
        <f t="shared" si="13"/>
        <v>-6.2196790645602682E-3</v>
      </c>
      <c r="O127" s="19">
        <f>IFERROR(I127/$I$140,0)</f>
        <v>1.2596323371617653E-2</v>
      </c>
    </row>
    <row r="128" spans="1:15" ht="12.75" customHeight="1">
      <c r="A128" s="37" t="s">
        <v>147</v>
      </c>
      <c r="B128" s="38">
        <v>0.246</v>
      </c>
      <c r="C128" s="44">
        <v>0.53</v>
      </c>
      <c r="D128" s="44">
        <v>0.13</v>
      </c>
      <c r="E128" s="9"/>
      <c r="F128" s="14" t="s">
        <v>147</v>
      </c>
      <c r="G128" s="16">
        <v>0.246</v>
      </c>
      <c r="H128" s="43">
        <v>0.56999999999999995</v>
      </c>
      <c r="I128" s="43">
        <v>0.14000000000000001</v>
      </c>
      <c r="J128" s="9"/>
      <c r="K128" s="17">
        <f t="shared" si="10"/>
        <v>-3.9999999999999925E-2</v>
      </c>
      <c r="L128" s="18">
        <f t="shared" si="11"/>
        <v>-7.5471698113207406E-2</v>
      </c>
      <c r="M128" s="17">
        <f t="shared" si="12"/>
        <v>-1.0000000000000009E-2</v>
      </c>
      <c r="N128" s="18">
        <f t="shared" si="13"/>
        <v>-7.6923076923076983E-2</v>
      </c>
      <c r="O128" s="19">
        <f>IFERROR(I128/$I$140,0)</f>
        <v>2.1801029447724956E-5</v>
      </c>
    </row>
    <row r="129" spans="1:15" ht="12.75" customHeight="1">
      <c r="A129" s="37" t="s">
        <v>102</v>
      </c>
      <c r="B129" s="38">
        <v>0.247</v>
      </c>
      <c r="C129" s="44">
        <v>4155.1000000000004</v>
      </c>
      <c r="D129" s="44">
        <v>1026.3399999999999</v>
      </c>
      <c r="E129" s="9"/>
      <c r="F129" s="14" t="s">
        <v>102</v>
      </c>
      <c r="G129" s="16">
        <v>0.247</v>
      </c>
      <c r="H129" s="43">
        <v>4197.17</v>
      </c>
      <c r="I129" s="43">
        <v>1036.73</v>
      </c>
      <c r="J129" s="9"/>
      <c r="K129" s="17">
        <f t="shared" si="10"/>
        <v>-42.069999999999709</v>
      </c>
      <c r="L129" s="18">
        <f t="shared" si="11"/>
        <v>-1.0124906741113261E-2</v>
      </c>
      <c r="M129" s="17">
        <f t="shared" si="12"/>
        <v>-10.3900000000001</v>
      </c>
      <c r="N129" s="18">
        <f t="shared" si="13"/>
        <v>-1.0123350936336985E-2</v>
      </c>
      <c r="O129" s="19">
        <f>IFERROR(I129/$I$140,0)</f>
        <v>0.16144129470957064</v>
      </c>
    </row>
    <row r="130" spans="1:15" ht="12.75" customHeight="1">
      <c r="A130" s="37" t="s">
        <v>148</v>
      </c>
      <c r="B130" s="38">
        <v>0.25640000000000002</v>
      </c>
      <c r="C130" s="44">
        <v>0.56999999999999995</v>
      </c>
      <c r="D130" s="44">
        <v>0.15</v>
      </c>
      <c r="E130" s="9"/>
      <c r="F130" s="14" t="s">
        <v>148</v>
      </c>
      <c r="G130" s="16">
        <v>0.25640000000000002</v>
      </c>
      <c r="H130" s="43">
        <v>0.6</v>
      </c>
      <c r="I130" s="43">
        <v>0.15390000000000001</v>
      </c>
      <c r="J130" s="9"/>
      <c r="K130" s="17">
        <f t="shared" si="10"/>
        <v>-3.0000000000000027E-2</v>
      </c>
      <c r="L130" s="18">
        <f t="shared" si="11"/>
        <v>-5.2631578947368474E-2</v>
      </c>
      <c r="M130" s="17">
        <f t="shared" si="12"/>
        <v>-3.9000000000000146E-3</v>
      </c>
      <c r="N130" s="18">
        <f t="shared" si="13"/>
        <v>-2.6000000000000099E-2</v>
      </c>
      <c r="O130" s="19">
        <f>IFERROR(I130/$I$140,0)</f>
        <v>2.3965560228606217E-5</v>
      </c>
    </row>
    <row r="131" spans="1:15" ht="12.75" customHeight="1">
      <c r="A131" s="37"/>
      <c r="B131" s="38"/>
      <c r="C131" s="44"/>
      <c r="D131" s="44"/>
      <c r="E131" s="9"/>
      <c r="G131" s="16"/>
      <c r="H131" s="43"/>
      <c r="I131" s="43"/>
      <c r="J131" s="9"/>
      <c r="K131" s="17"/>
      <c r="L131" s="18"/>
      <c r="M131" s="17"/>
      <c r="N131" s="18"/>
      <c r="O131" s="19"/>
    </row>
    <row r="132" spans="1:15" ht="12.75" customHeight="1">
      <c r="A132" s="37" t="s">
        <v>95</v>
      </c>
      <c r="B132" s="38">
        <v>3.3700000000000001E-2</v>
      </c>
      <c r="C132" s="44">
        <v>4.2</v>
      </c>
      <c r="D132" s="44">
        <v>0.15</v>
      </c>
      <c r="E132" s="9"/>
      <c r="F132" s="14" t="s">
        <v>95</v>
      </c>
      <c r="G132" s="16">
        <v>3.3700000000000001E-2</v>
      </c>
      <c r="H132" s="43">
        <v>4.2300000000000004</v>
      </c>
      <c r="I132" s="43">
        <v>0.14280000000000001</v>
      </c>
      <c r="J132" s="9"/>
      <c r="K132" s="17">
        <f t="shared" si="6"/>
        <v>-3.0000000000000249E-2</v>
      </c>
      <c r="L132" s="18">
        <f t="shared" si="7"/>
        <v>-7.1428571428572016E-3</v>
      </c>
      <c r="M132" s="17">
        <f t="shared" si="8"/>
        <v>7.1999999999999842E-3</v>
      </c>
      <c r="N132" s="18">
        <f t="shared" si="9"/>
        <v>4.7999999999999897E-2</v>
      </c>
      <c r="O132" s="19">
        <f>IFERROR(I132/$I$140,0)</f>
        <v>2.2237050036679455E-5</v>
      </c>
    </row>
    <row r="133" spans="1:15" ht="12.75" customHeight="1">
      <c r="A133" s="37" t="s">
        <v>58</v>
      </c>
      <c r="B133" s="38">
        <v>0.22819999999999999</v>
      </c>
      <c r="C133" s="44">
        <v>297.14999999999998</v>
      </c>
      <c r="D133" s="44">
        <v>67.78</v>
      </c>
      <c r="E133" s="9"/>
      <c r="F133" s="14" t="s">
        <v>58</v>
      </c>
      <c r="G133" s="16">
        <v>0.22819999999999999</v>
      </c>
      <c r="H133" s="43">
        <v>297.98</v>
      </c>
      <c r="I133" s="43">
        <v>67.999899999999997</v>
      </c>
      <c r="J133" s="9"/>
      <c r="K133" s="17">
        <f t="shared" si="6"/>
        <v>-0.83000000000004093</v>
      </c>
      <c r="L133" s="18">
        <f t="shared" si="7"/>
        <v>-2.7932020864884434E-3</v>
      </c>
      <c r="M133" s="17">
        <f t="shared" si="8"/>
        <v>-0.21989999999999554</v>
      </c>
      <c r="N133" s="18">
        <f t="shared" si="9"/>
        <v>-3.2443198583652338E-3</v>
      </c>
      <c r="O133" s="19">
        <f>IFERROR(I133/$I$140,0)</f>
        <v>1.0589055873873942E-2</v>
      </c>
    </row>
    <row r="134" spans="1:15" ht="12.75" customHeight="1">
      <c r="A134" s="37"/>
      <c r="B134" s="38"/>
      <c r="C134" s="44"/>
      <c r="D134" s="44"/>
      <c r="E134" s="9"/>
      <c r="G134" s="16"/>
      <c r="H134" s="43"/>
      <c r="I134" s="43"/>
      <c r="J134" s="9"/>
      <c r="K134" s="17"/>
      <c r="L134" s="18"/>
      <c r="M134" s="17"/>
      <c r="N134" s="18"/>
      <c r="O134" s="19"/>
    </row>
    <row r="135" spans="1:15" ht="12.75" customHeight="1">
      <c r="A135" s="37" t="s">
        <v>62</v>
      </c>
      <c r="B135" s="38">
        <v>3.3E-3</v>
      </c>
      <c r="C135" s="44">
        <v>0.22</v>
      </c>
      <c r="D135" s="44">
        <v>0</v>
      </c>
      <c r="E135" s="9"/>
      <c r="F135" s="14" t="s">
        <v>62</v>
      </c>
      <c r="G135" s="16">
        <v>3.3E-3</v>
      </c>
      <c r="H135" s="43">
        <v>0.22</v>
      </c>
      <c r="I135" s="43">
        <v>6.9999999999999999E-4</v>
      </c>
      <c r="J135" s="9"/>
      <c r="K135" s="17">
        <f t="shared" si="6"/>
        <v>0</v>
      </c>
      <c r="L135" s="18">
        <f t="shared" si="7"/>
        <v>0</v>
      </c>
      <c r="M135" s="17">
        <f t="shared" si="8"/>
        <v>-6.9999999999999999E-4</v>
      </c>
      <c r="N135" s="18">
        <f t="shared" si="9"/>
        <v>0</v>
      </c>
      <c r="O135" s="19">
        <f>IFERROR(I135/$I$140,0)</f>
        <v>1.0900514723862476E-7</v>
      </c>
    </row>
    <row r="136" spans="1:15" ht="12.75" customHeight="1">
      <c r="A136" s="37"/>
      <c r="B136" s="38"/>
      <c r="C136" s="44"/>
      <c r="D136" s="44"/>
      <c r="E136" s="9"/>
      <c r="G136" s="16"/>
      <c r="H136" s="43"/>
      <c r="I136" s="43"/>
      <c r="J136" s="9"/>
      <c r="K136" s="17"/>
      <c r="L136" s="18"/>
      <c r="M136" s="17"/>
      <c r="N136" s="18"/>
      <c r="O136" s="19"/>
    </row>
    <row r="137" spans="1:15" ht="12.75" customHeight="1">
      <c r="E137" s="9"/>
      <c r="J137" s="9"/>
      <c r="K137" s="17"/>
      <c r="L137" s="18"/>
      <c r="M137" s="17"/>
      <c r="N137" s="18"/>
      <c r="O137" s="19"/>
    </row>
    <row r="138" spans="1:15" ht="12.75" customHeight="1">
      <c r="E138" s="9"/>
      <c r="G138" s="16"/>
      <c r="H138" s="43"/>
      <c r="I138" s="43"/>
      <c r="J138" s="9"/>
      <c r="K138" s="17"/>
      <c r="L138" s="18"/>
      <c r="M138" s="17"/>
      <c r="N138" s="18"/>
      <c r="O138" s="19"/>
    </row>
    <row r="139" spans="1:15">
      <c r="A139" s="20"/>
      <c r="B139" s="21"/>
      <c r="C139" s="22"/>
      <c r="D139" s="23"/>
      <c r="E139" s="40"/>
      <c r="J139" s="40"/>
      <c r="K139" s="17"/>
      <c r="L139" s="18"/>
      <c r="M139" s="17"/>
      <c r="N139" s="18"/>
      <c r="O139" s="19"/>
    </row>
    <row r="140" spans="1:15">
      <c r="A140" s="24" t="s">
        <v>19</v>
      </c>
      <c r="B140" s="25"/>
      <c r="C140" s="26">
        <f>SUM(C10:C135)</f>
        <v>179352.83000000005</v>
      </c>
      <c r="D140" s="26">
        <f>SUM(D10:D135)</f>
        <v>6368.9900000000016</v>
      </c>
      <c r="E140" s="40"/>
      <c r="F140" s="27"/>
      <c r="G140" s="27"/>
      <c r="H140" s="26">
        <f>SUM(H10:H138)</f>
        <v>179844.42000000004</v>
      </c>
      <c r="I140" s="26">
        <f>SUM(I10:I138)</f>
        <v>6421.7151000000003</v>
      </c>
      <c r="J140" s="40"/>
      <c r="K140" s="41">
        <f>SUM(K10:K139)</f>
        <v>-491.58999999999384</v>
      </c>
      <c r="L140" s="28">
        <f>IFERROR(K140/C140,0)</f>
        <v>-2.7409101936110721E-3</v>
      </c>
      <c r="M140" s="29">
        <f>SUM(M10:M139)</f>
        <v>-52.725099999999941</v>
      </c>
      <c r="N140" s="28">
        <f>IFERROR(M140/D140,0)</f>
        <v>-8.2784083504605799E-3</v>
      </c>
      <c r="O140" s="30">
        <f>SUM(O10:O139)</f>
        <v>1</v>
      </c>
    </row>
    <row r="141" spans="1:15">
      <c r="E141" s="27"/>
      <c r="J141" s="40"/>
      <c r="L141" s="31"/>
    </row>
    <row r="142" spans="1:15">
      <c r="K142" s="4"/>
      <c r="L142" s="32"/>
    </row>
    <row r="144" spans="1:15">
      <c r="A144" s="4"/>
    </row>
    <row r="148" spans="6:11">
      <c r="K148" s="4"/>
    </row>
    <row r="154" spans="6:11">
      <c r="K154" s="4"/>
    </row>
    <row r="158" spans="6:11">
      <c r="F158" s="4"/>
    </row>
    <row r="160" spans="6:11">
      <c r="K160" s="4"/>
    </row>
    <row r="166" spans="11:11">
      <c r="K166" s="4"/>
    </row>
  </sheetData>
  <printOptions gridLines="1"/>
  <pageMargins left="0.70866141732283472" right="0.70866141732283472" top="0.74803149606299213" bottom="0.74803149606299213" header="0.31496062992125984" footer="0.31496062992125984"/>
  <pageSetup paperSize="9" scale="67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156"/>
  <sheetViews>
    <sheetView tabSelected="1" workbookViewId="0">
      <selection activeCell="G2" sqref="G2"/>
    </sheetView>
  </sheetViews>
  <sheetFormatPr defaultRowHeight="11.25"/>
  <cols>
    <col min="1" max="1" width="34.28515625" style="14" bestFit="1" customWidth="1"/>
    <col min="2" max="2" width="14.7109375" style="14" bestFit="1" customWidth="1"/>
    <col min="3" max="3" width="11.140625" style="14" bestFit="1" customWidth="1"/>
    <col min="4" max="4" width="10.7109375" style="14" bestFit="1" customWidth="1"/>
    <col min="5" max="5" width="2.85546875" style="14" customWidth="1"/>
    <col min="6" max="6" width="33.5703125" style="14" bestFit="1" customWidth="1"/>
    <col min="7" max="7" width="14.7109375" style="14" customWidth="1"/>
    <col min="8" max="8" width="10.85546875" style="14" bestFit="1" customWidth="1"/>
    <col min="9" max="9" width="11.7109375" style="14" bestFit="1" customWidth="1"/>
    <col min="10" max="10" width="2.85546875" style="14" customWidth="1"/>
    <col min="11" max="11" width="9.85546875" style="14" bestFit="1" customWidth="1"/>
    <col min="12" max="12" width="8.85546875" style="14" bestFit="1" customWidth="1"/>
    <col min="13" max="13" width="11" style="14" bestFit="1" customWidth="1"/>
    <col min="14" max="16" width="9.140625" style="14"/>
    <col min="17" max="17" width="11" style="14" bestFit="1" customWidth="1"/>
    <col min="18" max="16384" width="9.140625" style="14"/>
  </cols>
  <sheetData>
    <row r="1" spans="1:15">
      <c r="A1" s="1" t="s">
        <v>0</v>
      </c>
      <c r="B1" s="1" t="s">
        <v>20</v>
      </c>
      <c r="E1" s="15"/>
      <c r="J1" s="15"/>
    </row>
    <row r="2" spans="1:15">
      <c r="A2" s="2" t="s">
        <v>1</v>
      </c>
      <c r="B2" s="33">
        <v>42401</v>
      </c>
      <c r="C2" s="33"/>
      <c r="E2" s="15"/>
      <c r="J2" s="15"/>
    </row>
    <row r="3" spans="1:15">
      <c r="A3" s="2" t="s">
        <v>2</v>
      </c>
      <c r="B3" s="48">
        <v>4000118390</v>
      </c>
      <c r="C3" s="34"/>
      <c r="E3" s="15"/>
      <c r="J3" s="15"/>
    </row>
    <row r="4" spans="1:15">
      <c r="A4" s="2" t="s">
        <v>3</v>
      </c>
      <c r="B4" s="35">
        <v>42370</v>
      </c>
      <c r="C4" s="35"/>
      <c r="E4" s="15"/>
      <c r="J4" s="15"/>
    </row>
    <row r="5" spans="1:15">
      <c r="A5" s="2" t="s">
        <v>4</v>
      </c>
      <c r="B5" s="2" t="s">
        <v>5</v>
      </c>
      <c r="C5" s="2"/>
      <c r="E5" s="15"/>
      <c r="J5" s="15"/>
    </row>
    <row r="6" spans="1:15">
      <c r="A6" s="3"/>
      <c r="B6" s="4"/>
      <c r="E6" s="15"/>
      <c r="J6" s="15"/>
    </row>
    <row r="7" spans="1:15">
      <c r="A7" s="5" t="s">
        <v>6</v>
      </c>
      <c r="B7" s="6"/>
      <c r="E7" s="15"/>
      <c r="F7" s="7" t="str">
        <f>B1</f>
        <v>iBasis</v>
      </c>
      <c r="J7" s="15"/>
    </row>
    <row r="8" spans="1:15" ht="22.5">
      <c r="A8" s="8" t="s">
        <v>7</v>
      </c>
      <c r="B8" s="8" t="s">
        <v>8</v>
      </c>
      <c r="C8" s="8" t="s">
        <v>9</v>
      </c>
      <c r="D8" s="8" t="s">
        <v>10</v>
      </c>
      <c r="E8" s="9"/>
      <c r="F8" s="10" t="s">
        <v>7</v>
      </c>
      <c r="G8" s="11" t="s">
        <v>11</v>
      </c>
      <c r="H8" s="11" t="s">
        <v>12</v>
      </c>
      <c r="I8" s="12" t="s">
        <v>13</v>
      </c>
      <c r="J8" s="9"/>
      <c r="K8" s="10" t="s">
        <v>14</v>
      </c>
      <c r="L8" s="10" t="s">
        <v>15</v>
      </c>
      <c r="M8" s="10" t="s">
        <v>16</v>
      </c>
      <c r="N8" s="13" t="s">
        <v>17</v>
      </c>
      <c r="O8" s="13" t="s">
        <v>18</v>
      </c>
    </row>
    <row r="9" spans="1:15">
      <c r="A9" s="8"/>
      <c r="B9" s="8"/>
      <c r="C9" s="8"/>
      <c r="D9" s="8"/>
      <c r="E9" s="9"/>
      <c r="F9" s="10"/>
      <c r="G9" s="11"/>
      <c r="H9" s="11"/>
      <c r="I9" s="12"/>
      <c r="J9" s="9"/>
      <c r="K9" s="10"/>
      <c r="L9" s="10"/>
      <c r="M9" s="10"/>
      <c r="N9" s="13"/>
      <c r="O9" s="13"/>
    </row>
    <row r="10" spans="1:15" ht="12.75" customHeight="1">
      <c r="A10" s="37" t="s">
        <v>21</v>
      </c>
      <c r="B10" s="38">
        <v>0.16850000000000001</v>
      </c>
      <c r="C10" s="44">
        <v>6.84</v>
      </c>
      <c r="D10" s="44">
        <v>1.1599999999999999</v>
      </c>
      <c r="E10" s="9"/>
      <c r="F10" s="36" t="s">
        <v>21</v>
      </c>
      <c r="G10" s="39">
        <v>0.16800000000000001</v>
      </c>
      <c r="H10" s="42">
        <v>2.82</v>
      </c>
      <c r="I10" s="42">
        <v>0.47320000000000001</v>
      </c>
      <c r="J10" s="9"/>
      <c r="K10" s="17">
        <f>+C10-H10</f>
        <v>4.0199999999999996</v>
      </c>
      <c r="L10" s="18">
        <f>IFERROR(K10/C10,0)</f>
        <v>0.58771929824561397</v>
      </c>
      <c r="M10" s="17">
        <f>+D10-I10</f>
        <v>0.68679999999999986</v>
      </c>
      <c r="N10" s="18">
        <f>IFERROR(M10/D10,0)</f>
        <v>0.59206896551724131</v>
      </c>
      <c r="O10" s="19">
        <f>IFERROR(I10/$I$130,0)</f>
        <v>8.2839601488998051E-5</v>
      </c>
    </row>
    <row r="11" spans="1:15" ht="12.75" customHeight="1">
      <c r="A11" s="37" t="s">
        <v>21</v>
      </c>
      <c r="B11" s="38">
        <v>0.16800000000000001</v>
      </c>
      <c r="C11" s="44">
        <v>0.35</v>
      </c>
      <c r="D11" s="44">
        <v>0.06</v>
      </c>
      <c r="E11" s="9"/>
      <c r="F11" s="14" t="s">
        <v>21</v>
      </c>
      <c r="G11" s="16">
        <v>0.16850000000000001</v>
      </c>
      <c r="H11" s="43">
        <v>4.5999999999999996</v>
      </c>
      <c r="I11" s="43">
        <v>0.77510000000000001</v>
      </c>
      <c r="J11" s="9"/>
      <c r="K11" s="17">
        <f t="shared" ref="K11:K74" si="0">+C11-H11</f>
        <v>-4.25</v>
      </c>
      <c r="L11" s="18">
        <f t="shared" ref="L11:L74" si="1">IFERROR(K11/C11,0)</f>
        <v>-12.142857142857144</v>
      </c>
      <c r="M11" s="17">
        <f t="shared" ref="M11:M74" si="2">+D11-I11</f>
        <v>-0.71510000000000007</v>
      </c>
      <c r="N11" s="18">
        <f t="shared" ref="N11:N74" si="3">IFERROR(M11/D11,0)</f>
        <v>-11.918333333333335</v>
      </c>
      <c r="O11" s="19">
        <f t="shared" ref="O11:O74" si="4">IFERROR(I11/$I$130,0)</f>
        <v>1.3569098713888926E-4</v>
      </c>
    </row>
    <row r="12" spans="1:15" ht="12.75" customHeight="1">
      <c r="A12" s="37"/>
      <c r="B12" s="38"/>
      <c r="C12" s="44"/>
      <c r="D12" s="44"/>
      <c r="E12" s="9"/>
      <c r="G12" s="16"/>
      <c r="H12" s="43"/>
      <c r="I12" s="43"/>
      <c r="J12" s="9"/>
      <c r="K12" s="17"/>
      <c r="L12" s="18"/>
      <c r="M12" s="17"/>
      <c r="N12" s="18"/>
      <c r="O12" s="19"/>
    </row>
    <row r="13" spans="1:15" ht="12.75" customHeight="1">
      <c r="A13" s="37" t="s">
        <v>119</v>
      </c>
      <c r="B13" s="38">
        <v>0.30399999999999999</v>
      </c>
      <c r="C13" s="44">
        <v>123.04</v>
      </c>
      <c r="D13" s="44">
        <v>37.43</v>
      </c>
      <c r="E13" s="9"/>
      <c r="F13" s="36" t="s">
        <v>119</v>
      </c>
      <c r="G13" s="39">
        <v>0.30399999999999999</v>
      </c>
      <c r="H13" s="42">
        <v>123.69</v>
      </c>
      <c r="I13" s="42">
        <v>37.6</v>
      </c>
      <c r="J13" s="9"/>
      <c r="K13" s="17">
        <f t="shared" si="0"/>
        <v>-0.64999999999999147</v>
      </c>
      <c r="L13" s="18">
        <f t="shared" si="1"/>
        <v>-5.2828348504550668E-3</v>
      </c>
      <c r="M13" s="17">
        <f t="shared" si="2"/>
        <v>-0.17000000000000171</v>
      </c>
      <c r="N13" s="18">
        <f t="shared" si="3"/>
        <v>-4.5418113812450362E-3</v>
      </c>
      <c r="O13" s="19">
        <f t="shared" si="4"/>
        <v>6.5823521047893635E-3</v>
      </c>
    </row>
    <row r="14" spans="1:15" ht="12.75" customHeight="1">
      <c r="A14" s="37"/>
      <c r="B14" s="38"/>
      <c r="C14" s="44"/>
      <c r="D14" s="44"/>
      <c r="E14" s="9"/>
      <c r="F14" s="36"/>
      <c r="G14" s="39"/>
      <c r="H14" s="42"/>
      <c r="I14" s="42"/>
      <c r="J14" s="9"/>
      <c r="K14" s="17"/>
      <c r="L14" s="18"/>
      <c r="M14" s="17"/>
      <c r="N14" s="18"/>
      <c r="O14" s="19"/>
    </row>
    <row r="15" spans="1:15" ht="12.75" customHeight="1">
      <c r="A15" s="37" t="s">
        <v>22</v>
      </c>
      <c r="B15" s="38">
        <v>0.187</v>
      </c>
      <c r="C15" s="44">
        <v>13.75</v>
      </c>
      <c r="D15" s="44">
        <v>2.57</v>
      </c>
      <c r="E15" s="9"/>
      <c r="F15" s="36" t="s">
        <v>22</v>
      </c>
      <c r="G15" s="39">
        <v>0.187</v>
      </c>
      <c r="H15" s="42">
        <v>13.77</v>
      </c>
      <c r="I15" s="42">
        <v>2.5743999999999998</v>
      </c>
      <c r="J15" s="9"/>
      <c r="K15" s="17">
        <f t="shared" si="0"/>
        <v>-1.9999999999999574E-2</v>
      </c>
      <c r="L15" s="18">
        <f t="shared" si="1"/>
        <v>-1.4545454545454234E-3</v>
      </c>
      <c r="M15" s="17">
        <f t="shared" si="2"/>
        <v>-4.3999999999999595E-3</v>
      </c>
      <c r="N15" s="18">
        <f t="shared" si="3"/>
        <v>-1.7120622568093228E-3</v>
      </c>
      <c r="O15" s="19">
        <f t="shared" si="4"/>
        <v>4.5068104411089726E-4</v>
      </c>
    </row>
    <row r="16" spans="1:15" ht="12.75" customHeight="1">
      <c r="A16" s="37" t="s">
        <v>23</v>
      </c>
      <c r="B16" s="38">
        <v>0.184</v>
      </c>
      <c r="C16" s="44">
        <v>1.33</v>
      </c>
      <c r="D16" s="44">
        <v>0.25</v>
      </c>
      <c r="E16" s="9"/>
      <c r="F16" s="36" t="s">
        <v>23</v>
      </c>
      <c r="G16" s="39">
        <v>0.184</v>
      </c>
      <c r="H16" s="42">
        <v>1.33</v>
      </c>
      <c r="I16" s="42">
        <v>0.24529999999999999</v>
      </c>
      <c r="J16" s="9"/>
      <c r="K16" s="17">
        <f t="shared" si="0"/>
        <v>0</v>
      </c>
      <c r="L16" s="18">
        <f t="shared" si="1"/>
        <v>0</v>
      </c>
      <c r="M16" s="17">
        <f t="shared" si="2"/>
        <v>4.7000000000000097E-3</v>
      </c>
      <c r="N16" s="18">
        <f t="shared" si="3"/>
        <v>1.8800000000000039E-2</v>
      </c>
      <c r="O16" s="19">
        <f t="shared" si="4"/>
        <v>4.2942844981511461E-5</v>
      </c>
    </row>
    <row r="17" spans="1:15" ht="12.75" customHeight="1">
      <c r="A17" s="37" t="s">
        <v>24</v>
      </c>
      <c r="B17" s="38">
        <v>0.17699999999999999</v>
      </c>
      <c r="C17" s="44">
        <v>5.58</v>
      </c>
      <c r="D17" s="44">
        <v>0.99</v>
      </c>
      <c r="E17" s="9"/>
      <c r="F17" s="36" t="s">
        <v>24</v>
      </c>
      <c r="G17" s="39">
        <v>0.17699999999999999</v>
      </c>
      <c r="H17" s="42">
        <v>5.58</v>
      </c>
      <c r="I17" s="42">
        <v>0.98829999999999996</v>
      </c>
      <c r="J17" s="9"/>
      <c r="K17" s="17">
        <f t="shared" si="0"/>
        <v>0</v>
      </c>
      <c r="L17" s="18">
        <f t="shared" si="1"/>
        <v>0</v>
      </c>
      <c r="M17" s="17">
        <f t="shared" si="2"/>
        <v>1.7000000000000348E-3</v>
      </c>
      <c r="N17" s="18">
        <f t="shared" si="3"/>
        <v>1.7171717171717523E-3</v>
      </c>
      <c r="O17" s="19">
        <f t="shared" si="4"/>
        <v>1.7301432407349277E-4</v>
      </c>
    </row>
    <row r="18" spans="1:15" ht="12.75" customHeight="1">
      <c r="A18" s="37"/>
      <c r="B18" s="38"/>
      <c r="C18" s="44"/>
      <c r="D18" s="44"/>
      <c r="E18" s="9"/>
      <c r="F18" s="36"/>
      <c r="G18" s="39"/>
      <c r="H18" s="42"/>
      <c r="I18" s="42"/>
      <c r="J18" s="9"/>
      <c r="K18" s="17"/>
      <c r="L18" s="18"/>
      <c r="M18" s="17"/>
      <c r="N18" s="18"/>
      <c r="O18" s="19"/>
    </row>
    <row r="19" spans="1:15" ht="12.75" customHeight="1">
      <c r="A19" s="37" t="s">
        <v>25</v>
      </c>
      <c r="B19" s="38">
        <v>3.7100000000000001E-2</v>
      </c>
      <c r="C19" s="44">
        <v>35</v>
      </c>
      <c r="D19" s="44">
        <v>1.31</v>
      </c>
      <c r="E19" s="9"/>
      <c r="F19" s="36" t="s">
        <v>25</v>
      </c>
      <c r="G19" s="39">
        <v>3.7100000000000001E-2</v>
      </c>
      <c r="H19" s="42">
        <v>35.15</v>
      </c>
      <c r="I19" s="42">
        <v>1.3041</v>
      </c>
      <c r="J19" s="9"/>
      <c r="K19" s="17">
        <f t="shared" si="0"/>
        <v>-0.14999999999999858</v>
      </c>
      <c r="L19" s="18">
        <f t="shared" si="1"/>
        <v>-4.2857142857142452E-3</v>
      </c>
      <c r="M19" s="17">
        <f t="shared" si="2"/>
        <v>5.9000000000000163E-3</v>
      </c>
      <c r="N19" s="18">
        <f t="shared" si="3"/>
        <v>4.5038167938931421E-3</v>
      </c>
      <c r="O19" s="19">
        <f t="shared" si="4"/>
        <v>2.2829907925148429E-4</v>
      </c>
    </row>
    <row r="20" spans="1:15" ht="12.75" customHeight="1">
      <c r="A20" s="37" t="s">
        <v>26</v>
      </c>
      <c r="B20" s="38">
        <v>8.6999999999999994E-2</v>
      </c>
      <c r="C20" s="44">
        <v>60.78</v>
      </c>
      <c r="D20" s="44">
        <v>5.31</v>
      </c>
      <c r="E20" s="9"/>
      <c r="F20" s="36" t="s">
        <v>26</v>
      </c>
      <c r="G20" s="39">
        <v>8.6999999999999994E-2</v>
      </c>
      <c r="H20" s="42">
        <v>67.930000000000007</v>
      </c>
      <c r="I20" s="42">
        <v>5.91</v>
      </c>
      <c r="J20" s="9"/>
      <c r="K20" s="17">
        <f t="shared" si="0"/>
        <v>-7.1500000000000057</v>
      </c>
      <c r="L20" s="18">
        <f t="shared" si="1"/>
        <v>-0.11763738071734132</v>
      </c>
      <c r="M20" s="17">
        <f t="shared" si="2"/>
        <v>-0.60000000000000053</v>
      </c>
      <c r="N20" s="18">
        <f t="shared" si="3"/>
        <v>-0.11299435028248599</v>
      </c>
      <c r="O20" s="19">
        <f t="shared" si="4"/>
        <v>1.0346197058325834E-3</v>
      </c>
    </row>
    <row r="21" spans="1:15" ht="12.75" customHeight="1">
      <c r="A21" s="37" t="s">
        <v>26</v>
      </c>
      <c r="B21" s="38">
        <v>8.7999999999999995E-2</v>
      </c>
      <c r="C21" s="44">
        <v>101.55</v>
      </c>
      <c r="D21" s="44">
        <v>8.93</v>
      </c>
      <c r="E21" s="9"/>
      <c r="F21" s="36" t="s">
        <v>26</v>
      </c>
      <c r="G21" s="39">
        <v>8.7999999999999995E-2</v>
      </c>
      <c r="H21" s="42">
        <v>95.53</v>
      </c>
      <c r="I21" s="42">
        <v>8.41</v>
      </c>
      <c r="J21" s="9"/>
      <c r="K21" s="17">
        <f t="shared" si="0"/>
        <v>6.019999999999996</v>
      </c>
      <c r="L21" s="18">
        <f t="shared" si="1"/>
        <v>5.92811422944362E-2</v>
      </c>
      <c r="M21" s="17">
        <f t="shared" si="2"/>
        <v>0.51999999999999957</v>
      </c>
      <c r="N21" s="18">
        <f t="shared" si="3"/>
        <v>5.8230683090705442E-2</v>
      </c>
      <c r="O21" s="19">
        <f t="shared" si="4"/>
        <v>1.4722760957786849E-3</v>
      </c>
    </row>
    <row r="22" spans="1:15" ht="12.75" customHeight="1">
      <c r="A22" s="37"/>
      <c r="B22" s="38"/>
      <c r="C22" s="44"/>
      <c r="D22" s="44"/>
      <c r="E22" s="9"/>
      <c r="F22" s="36"/>
      <c r="G22" s="39"/>
      <c r="H22" s="42"/>
      <c r="I22" s="42"/>
      <c r="J22" s="9"/>
      <c r="K22" s="17"/>
      <c r="L22" s="18"/>
      <c r="M22" s="17"/>
      <c r="N22" s="18"/>
      <c r="O22" s="19"/>
    </row>
    <row r="23" spans="1:15" ht="12.75" customHeight="1">
      <c r="A23" s="37" t="s">
        <v>75</v>
      </c>
      <c r="B23" s="38">
        <v>0.17199999999999999</v>
      </c>
      <c r="C23" s="44">
        <v>3.45</v>
      </c>
      <c r="D23" s="44">
        <v>0.59</v>
      </c>
      <c r="E23" s="9"/>
      <c r="F23" s="36" t="s">
        <v>75</v>
      </c>
      <c r="G23" s="39">
        <v>0.17199999999999999</v>
      </c>
      <c r="H23" s="42">
        <v>3.53</v>
      </c>
      <c r="I23" s="42">
        <v>0.6079</v>
      </c>
      <c r="J23" s="9"/>
      <c r="K23" s="17">
        <f t="shared" si="0"/>
        <v>-7.9999999999999627E-2</v>
      </c>
      <c r="L23" s="18">
        <f t="shared" si="1"/>
        <v>-2.3188405797101339E-2</v>
      </c>
      <c r="M23" s="17">
        <f t="shared" si="2"/>
        <v>-1.7900000000000027E-2</v>
      </c>
      <c r="N23" s="18">
        <f t="shared" si="3"/>
        <v>-3.0338983050847507E-2</v>
      </c>
      <c r="O23" s="19">
        <f t="shared" si="4"/>
        <v>1.06420527779294E-4</v>
      </c>
    </row>
    <row r="24" spans="1:15" ht="12.75" customHeight="1">
      <c r="A24" s="37"/>
      <c r="B24" s="38"/>
      <c r="C24" s="44"/>
      <c r="D24" s="44"/>
      <c r="E24" s="9"/>
      <c r="F24" s="36"/>
      <c r="G24" s="39"/>
      <c r="H24" s="42"/>
      <c r="I24" s="42"/>
      <c r="J24" s="9"/>
      <c r="K24" s="17"/>
      <c r="L24" s="18"/>
      <c r="M24" s="17"/>
      <c r="N24" s="18"/>
      <c r="O24" s="19"/>
    </row>
    <row r="25" spans="1:15" ht="12.75" customHeight="1">
      <c r="A25" s="37" t="s">
        <v>94</v>
      </c>
      <c r="B25" s="38">
        <v>1.1000000000000001E-3</v>
      </c>
      <c r="C25" s="44">
        <v>10954.32</v>
      </c>
      <c r="D25" s="44">
        <v>12.11</v>
      </c>
      <c r="E25" s="9"/>
      <c r="F25" s="36" t="s">
        <v>94</v>
      </c>
      <c r="G25" s="39">
        <v>1.1000000000000001E-3</v>
      </c>
      <c r="H25" s="42">
        <v>11138.17</v>
      </c>
      <c r="I25" s="42">
        <v>12.26</v>
      </c>
      <c r="J25" s="9"/>
      <c r="K25" s="17">
        <f t="shared" si="0"/>
        <v>-183.85000000000036</v>
      </c>
      <c r="L25" s="18">
        <f t="shared" si="1"/>
        <v>-1.6783332968180624E-2</v>
      </c>
      <c r="M25" s="17">
        <f t="shared" si="2"/>
        <v>-0.15000000000000036</v>
      </c>
      <c r="N25" s="18">
        <f t="shared" si="3"/>
        <v>-1.2386457473162705E-2</v>
      </c>
      <c r="O25" s="19">
        <f t="shared" si="4"/>
        <v>2.1462669362956807E-3</v>
      </c>
    </row>
    <row r="26" spans="1:15" ht="12.75" customHeight="1">
      <c r="A26" s="37" t="s">
        <v>92</v>
      </c>
      <c r="B26" s="38">
        <v>1.1999999999999999E-3</v>
      </c>
      <c r="C26" s="44">
        <v>1859.66</v>
      </c>
      <c r="D26" s="44">
        <v>2.23</v>
      </c>
      <c r="E26" s="9"/>
      <c r="F26" s="36" t="s">
        <v>92</v>
      </c>
      <c r="G26" s="39">
        <v>1.1999999999999999E-3</v>
      </c>
      <c r="H26" s="42">
        <v>1873.5</v>
      </c>
      <c r="I26" s="42">
        <v>2.25</v>
      </c>
      <c r="J26" s="9"/>
      <c r="K26" s="17">
        <f t="shared" si="0"/>
        <v>-13.839999999999918</v>
      </c>
      <c r="L26" s="18">
        <f t="shared" si="1"/>
        <v>-7.4422206209736825E-3</v>
      </c>
      <c r="M26" s="17">
        <f t="shared" si="2"/>
        <v>-2.0000000000000018E-2</v>
      </c>
      <c r="N26" s="18">
        <f t="shared" si="3"/>
        <v>-8.9686098654708606E-3</v>
      </c>
      <c r="O26" s="19">
        <f t="shared" si="4"/>
        <v>3.9389075095149119E-4</v>
      </c>
    </row>
    <row r="27" spans="1:15" ht="12.75" customHeight="1">
      <c r="A27" s="37" t="s">
        <v>97</v>
      </c>
      <c r="B27" s="38">
        <v>1.1999999999999999E-3</v>
      </c>
      <c r="C27" s="44">
        <v>26408.59</v>
      </c>
      <c r="D27" s="44">
        <v>31.67</v>
      </c>
      <c r="E27" s="9"/>
      <c r="F27" s="36" t="s">
        <v>97</v>
      </c>
      <c r="G27" s="39">
        <v>1.1999999999999999E-3</v>
      </c>
      <c r="H27" s="42">
        <v>26667.61</v>
      </c>
      <c r="I27" s="42">
        <v>31.99</v>
      </c>
      <c r="J27" s="9"/>
      <c r="K27" s="17">
        <f t="shared" si="0"/>
        <v>-259.02000000000044</v>
      </c>
      <c r="L27" s="18">
        <f t="shared" si="1"/>
        <v>-9.808172265160708E-3</v>
      </c>
      <c r="M27" s="17">
        <f t="shared" si="2"/>
        <v>-0.31999999999999673</v>
      </c>
      <c r="N27" s="18">
        <f t="shared" si="3"/>
        <v>-1.0104199557941165E-2</v>
      </c>
      <c r="O27" s="19">
        <f t="shared" si="4"/>
        <v>5.6002511657503124E-3</v>
      </c>
    </row>
    <row r="28" spans="1:15" ht="12.75" customHeight="1">
      <c r="A28" s="37" t="s">
        <v>125</v>
      </c>
      <c r="B28" s="38">
        <v>1.1999999999999999E-3</v>
      </c>
      <c r="C28" s="44">
        <v>7173.88</v>
      </c>
      <c r="D28" s="44">
        <v>8.6</v>
      </c>
      <c r="E28" s="9"/>
      <c r="F28" s="36" t="s">
        <v>125</v>
      </c>
      <c r="G28" s="39">
        <v>1.1999999999999999E-3</v>
      </c>
      <c r="H28" s="42">
        <v>7226.67</v>
      </c>
      <c r="I28" s="42">
        <v>8.67</v>
      </c>
      <c r="J28" s="9"/>
      <c r="K28" s="17">
        <f t="shared" si="0"/>
        <v>-52.789999999999964</v>
      </c>
      <c r="L28" s="18">
        <f t="shared" si="1"/>
        <v>-7.3586399549476662E-3</v>
      </c>
      <c r="M28" s="17">
        <f t="shared" si="2"/>
        <v>-7.0000000000000284E-2</v>
      </c>
      <c r="N28" s="18">
        <f t="shared" si="3"/>
        <v>-8.1395348837209631E-3</v>
      </c>
      <c r="O28" s="19">
        <f t="shared" si="4"/>
        <v>1.5177923603330794E-3</v>
      </c>
    </row>
    <row r="29" spans="1:15" ht="12.75" customHeight="1">
      <c r="A29" s="37" t="s">
        <v>93</v>
      </c>
      <c r="B29" s="38">
        <v>1.4E-3</v>
      </c>
      <c r="C29" s="44">
        <v>5366.24</v>
      </c>
      <c r="D29" s="44">
        <v>7.47</v>
      </c>
      <c r="E29" s="9"/>
      <c r="F29" s="36" t="s">
        <v>93</v>
      </c>
      <c r="G29" s="39">
        <v>1.4E-3</v>
      </c>
      <c r="H29" s="42">
        <v>5399.51</v>
      </c>
      <c r="I29" s="42">
        <v>7.56</v>
      </c>
      <c r="J29" s="9"/>
      <c r="K29" s="17">
        <f t="shared" si="0"/>
        <v>-33.270000000000437</v>
      </c>
      <c r="L29" s="18">
        <f t="shared" si="1"/>
        <v>-6.1998717910493077E-3</v>
      </c>
      <c r="M29" s="17">
        <f t="shared" si="2"/>
        <v>-8.9999999999999858E-2</v>
      </c>
      <c r="N29" s="18">
        <f t="shared" si="3"/>
        <v>-1.2048192771084319E-2</v>
      </c>
      <c r="O29" s="19">
        <f t="shared" si="4"/>
        <v>1.3234729231970102E-3</v>
      </c>
    </row>
    <row r="30" spans="1:15" ht="12.75" customHeight="1">
      <c r="A30" s="37" t="s">
        <v>99</v>
      </c>
      <c r="B30" s="38">
        <v>1.4E-3</v>
      </c>
      <c r="C30" s="44">
        <v>3746.29</v>
      </c>
      <c r="D30" s="44">
        <v>5.26</v>
      </c>
      <c r="E30" s="9"/>
      <c r="F30" s="36" t="s">
        <v>99</v>
      </c>
      <c r="G30" s="39">
        <v>1.4E-3</v>
      </c>
      <c r="H30" s="42">
        <v>3778.27</v>
      </c>
      <c r="I30" s="42">
        <v>5.29</v>
      </c>
      <c r="J30" s="9"/>
      <c r="K30" s="17">
        <f t="shared" si="0"/>
        <v>-31.980000000000018</v>
      </c>
      <c r="L30" s="18">
        <f t="shared" si="1"/>
        <v>-8.536445389972485E-3</v>
      </c>
      <c r="M30" s="17">
        <f t="shared" si="2"/>
        <v>-3.0000000000000249E-2</v>
      </c>
      <c r="N30" s="18">
        <f t="shared" si="3"/>
        <v>-5.7034220532319871E-3</v>
      </c>
      <c r="O30" s="19">
        <f t="shared" si="4"/>
        <v>9.2608092112595039E-4</v>
      </c>
    </row>
    <row r="31" spans="1:15" ht="12.75" customHeight="1">
      <c r="A31" s="37" t="s">
        <v>124</v>
      </c>
      <c r="B31" s="38">
        <v>1.4E-3</v>
      </c>
      <c r="C31" s="44">
        <v>7006.26</v>
      </c>
      <c r="D31" s="44">
        <v>9.81</v>
      </c>
      <c r="E31" s="9"/>
      <c r="F31" s="36" t="s">
        <v>124</v>
      </c>
      <c r="G31" s="39">
        <v>1.4E-3</v>
      </c>
      <c r="H31" s="42">
        <v>7139.48</v>
      </c>
      <c r="I31" s="42">
        <v>9.99</v>
      </c>
      <c r="J31" s="9"/>
      <c r="K31" s="17">
        <f t="shared" si="0"/>
        <v>-133.21999999999935</v>
      </c>
      <c r="L31" s="18">
        <f t="shared" si="1"/>
        <v>-1.9014424243462179E-2</v>
      </c>
      <c r="M31" s="17">
        <f t="shared" si="2"/>
        <v>-0.17999999999999972</v>
      </c>
      <c r="N31" s="18">
        <f t="shared" si="3"/>
        <v>-1.8348623853210979E-2</v>
      </c>
      <c r="O31" s="19">
        <f t="shared" si="4"/>
        <v>1.7488749342246209E-3</v>
      </c>
    </row>
    <row r="32" spans="1:15" ht="12.75" customHeight="1">
      <c r="A32" s="37" t="s">
        <v>90</v>
      </c>
      <c r="B32" s="38">
        <v>1.5E-3</v>
      </c>
      <c r="C32" s="44">
        <v>11627.48</v>
      </c>
      <c r="D32" s="44">
        <v>17.48</v>
      </c>
      <c r="E32" s="9"/>
      <c r="F32" s="36" t="s">
        <v>90</v>
      </c>
      <c r="G32" s="39">
        <v>1.5E-3</v>
      </c>
      <c r="H32" s="42">
        <v>11735.65</v>
      </c>
      <c r="I32" s="42">
        <v>17.68</v>
      </c>
      <c r="J32" s="9"/>
      <c r="K32" s="17">
        <f t="shared" si="0"/>
        <v>-108.17000000000007</v>
      </c>
      <c r="L32" s="18">
        <f t="shared" si="1"/>
        <v>-9.3029616047501339E-3</v>
      </c>
      <c r="M32" s="17">
        <f t="shared" si="2"/>
        <v>-0.19999999999999929</v>
      </c>
      <c r="N32" s="18">
        <f t="shared" si="3"/>
        <v>-1.1441647597253964E-2</v>
      </c>
      <c r="O32" s="19">
        <f t="shared" si="4"/>
        <v>3.0951059896988284E-3</v>
      </c>
    </row>
    <row r="33" spans="1:15" ht="12.75" customHeight="1">
      <c r="A33" s="37" t="s">
        <v>121</v>
      </c>
      <c r="B33" s="38">
        <v>1.5E-3</v>
      </c>
      <c r="C33" s="44">
        <v>3940.3</v>
      </c>
      <c r="D33" s="44">
        <v>5.94</v>
      </c>
      <c r="E33" s="9"/>
      <c r="F33" s="36" t="s">
        <v>121</v>
      </c>
      <c r="G33" s="39">
        <v>1.5E-3</v>
      </c>
      <c r="H33" s="42">
        <v>3982.17</v>
      </c>
      <c r="I33" s="42">
        <v>5.99</v>
      </c>
      <c r="J33" s="9"/>
      <c r="K33" s="17">
        <f t="shared" si="0"/>
        <v>-41.869999999999891</v>
      </c>
      <c r="L33" s="18">
        <f t="shared" si="1"/>
        <v>-1.0626094459812677E-2</v>
      </c>
      <c r="M33" s="17">
        <f t="shared" si="2"/>
        <v>-4.9999999999999822E-2</v>
      </c>
      <c r="N33" s="18">
        <f t="shared" si="3"/>
        <v>-8.4175084175083879E-3</v>
      </c>
      <c r="O33" s="19">
        <f t="shared" si="4"/>
        <v>1.0486247103108587E-3</v>
      </c>
    </row>
    <row r="34" spans="1:15" ht="12.75" customHeight="1">
      <c r="A34" s="37" t="s">
        <v>91</v>
      </c>
      <c r="B34" s="38">
        <v>1.6000000000000001E-3</v>
      </c>
      <c r="C34" s="44">
        <v>6743.33</v>
      </c>
      <c r="D34" s="44">
        <v>10.85</v>
      </c>
      <c r="E34" s="9"/>
      <c r="F34" s="36" t="s">
        <v>91</v>
      </c>
      <c r="G34" s="39">
        <v>1.6000000000000001E-3</v>
      </c>
      <c r="H34" s="42">
        <v>6828.08</v>
      </c>
      <c r="I34" s="42">
        <v>10.93</v>
      </c>
      <c r="J34" s="9"/>
      <c r="K34" s="17">
        <f t="shared" si="0"/>
        <v>-84.75</v>
      </c>
      <c r="L34" s="18">
        <f t="shared" si="1"/>
        <v>-1.2567974576359157E-2</v>
      </c>
      <c r="M34" s="17">
        <f t="shared" si="2"/>
        <v>-8.0000000000000071E-2</v>
      </c>
      <c r="N34" s="18">
        <f t="shared" si="3"/>
        <v>-7.3732718894009286E-3</v>
      </c>
      <c r="O34" s="19">
        <f t="shared" si="4"/>
        <v>1.9134337368443548E-3</v>
      </c>
    </row>
    <row r="35" spans="1:15" ht="12.75" customHeight="1">
      <c r="A35" s="37" t="s">
        <v>123</v>
      </c>
      <c r="B35" s="38">
        <v>1.6000000000000001E-3</v>
      </c>
      <c r="C35" s="44">
        <v>22185.33</v>
      </c>
      <c r="D35" s="44">
        <v>35.49</v>
      </c>
      <c r="E35" s="9"/>
      <c r="F35" s="36" t="s">
        <v>123</v>
      </c>
      <c r="G35" s="39">
        <v>1.6000000000000001E-3</v>
      </c>
      <c r="H35" s="42">
        <v>22412.42</v>
      </c>
      <c r="I35" s="42">
        <v>35.869999999999997</v>
      </c>
      <c r="J35" s="9"/>
      <c r="K35" s="17">
        <f t="shared" si="0"/>
        <v>-227.08999999999651</v>
      </c>
      <c r="L35" s="18">
        <f t="shared" si="1"/>
        <v>-1.0236043367396225E-2</v>
      </c>
      <c r="M35" s="17">
        <f t="shared" si="2"/>
        <v>-0.37999999999999545</v>
      </c>
      <c r="N35" s="18">
        <f t="shared" si="3"/>
        <v>-1.0707241476472116E-2</v>
      </c>
      <c r="O35" s="19">
        <f t="shared" si="4"/>
        <v>6.2794938829466608E-3</v>
      </c>
    </row>
    <row r="36" spans="1:15" ht="12.75" customHeight="1">
      <c r="A36" s="37" t="s">
        <v>89</v>
      </c>
      <c r="B36" s="38">
        <v>1.6999999999999999E-3</v>
      </c>
      <c r="C36" s="44">
        <v>42978.23</v>
      </c>
      <c r="D36" s="44">
        <v>73.03</v>
      </c>
      <c r="E36" s="9"/>
      <c r="F36" s="36" t="s">
        <v>89</v>
      </c>
      <c r="G36" s="39">
        <v>1.6999999999999999E-3</v>
      </c>
      <c r="H36" s="42">
        <v>43404.88</v>
      </c>
      <c r="I36" s="42">
        <v>73.8</v>
      </c>
      <c r="J36" s="9"/>
      <c r="K36" s="17">
        <f t="shared" si="0"/>
        <v>-426.64999999999418</v>
      </c>
      <c r="L36" s="18">
        <f t="shared" si="1"/>
        <v>-9.927118915785833E-3</v>
      </c>
      <c r="M36" s="17">
        <f t="shared" si="2"/>
        <v>-0.76999999999999602</v>
      </c>
      <c r="N36" s="18">
        <f t="shared" si="3"/>
        <v>-1.0543612214158511E-2</v>
      </c>
      <c r="O36" s="19">
        <f t="shared" si="4"/>
        <v>1.291961663120891E-2</v>
      </c>
    </row>
    <row r="37" spans="1:15" ht="12.75" customHeight="1">
      <c r="A37" s="37" t="s">
        <v>120</v>
      </c>
      <c r="B37" s="38">
        <v>1.6999999999999999E-3</v>
      </c>
      <c r="C37" s="44">
        <v>1331.46</v>
      </c>
      <c r="D37" s="44">
        <v>2.2200000000000002</v>
      </c>
      <c r="E37" s="9"/>
      <c r="F37" s="36" t="s">
        <v>120</v>
      </c>
      <c r="G37" s="39">
        <v>1.6999999999999999E-3</v>
      </c>
      <c r="H37" s="42">
        <v>1339.18</v>
      </c>
      <c r="I37" s="42">
        <v>2.2799999999999998</v>
      </c>
      <c r="J37" s="9"/>
      <c r="K37" s="17">
        <f t="shared" si="0"/>
        <v>-7.7200000000000273</v>
      </c>
      <c r="L37" s="18">
        <f t="shared" si="1"/>
        <v>-5.7981463956859594E-3</v>
      </c>
      <c r="M37" s="17">
        <f t="shared" si="2"/>
        <v>-5.9999999999999609E-2</v>
      </c>
      <c r="N37" s="18">
        <f t="shared" si="3"/>
        <v>-2.7027027027026848E-2</v>
      </c>
      <c r="O37" s="19">
        <f t="shared" si="4"/>
        <v>3.9914262763084433E-4</v>
      </c>
    </row>
    <row r="38" spans="1:15" ht="12.75" customHeight="1">
      <c r="A38" s="37" t="s">
        <v>122</v>
      </c>
      <c r="B38" s="38">
        <v>1.6999999999999999E-3</v>
      </c>
      <c r="C38" s="44">
        <v>5889.07</v>
      </c>
      <c r="D38" s="44">
        <v>10.01</v>
      </c>
      <c r="E38" s="9"/>
      <c r="F38" s="36" t="s">
        <v>122</v>
      </c>
      <c r="G38" s="39">
        <v>1.6999999999999999E-3</v>
      </c>
      <c r="H38" s="42">
        <v>5944.34</v>
      </c>
      <c r="I38" s="42">
        <v>10.11</v>
      </c>
      <c r="J38" s="9"/>
      <c r="K38" s="17">
        <f t="shared" si="0"/>
        <v>-55.270000000000437</v>
      </c>
      <c r="L38" s="18">
        <f t="shared" si="1"/>
        <v>-9.3851830594644716E-3</v>
      </c>
      <c r="M38" s="17">
        <f t="shared" si="2"/>
        <v>-9.9999999999999645E-2</v>
      </c>
      <c r="N38" s="18">
        <f t="shared" si="3"/>
        <v>-9.9900099900099553E-3</v>
      </c>
      <c r="O38" s="19">
        <f t="shared" si="4"/>
        <v>1.7698824409420335E-3</v>
      </c>
    </row>
    <row r="39" spans="1:15" ht="12.75" customHeight="1">
      <c r="A39" s="37"/>
      <c r="B39" s="38"/>
      <c r="C39" s="44"/>
      <c r="D39" s="44"/>
      <c r="E39" s="9"/>
      <c r="F39" s="36"/>
      <c r="G39" s="39"/>
      <c r="H39" s="42"/>
      <c r="I39" s="42"/>
      <c r="J39" s="9"/>
      <c r="K39" s="17"/>
      <c r="L39" s="18"/>
      <c r="M39" s="17"/>
      <c r="N39" s="18"/>
      <c r="O39" s="19"/>
    </row>
    <row r="40" spans="1:15" ht="12.75" customHeight="1">
      <c r="A40" s="37" t="s">
        <v>27</v>
      </c>
      <c r="B40" s="38">
        <v>8.7999999999999995E-2</v>
      </c>
      <c r="C40" s="44">
        <v>9.34</v>
      </c>
      <c r="D40" s="44">
        <v>0.83</v>
      </c>
      <c r="E40" s="9"/>
      <c r="F40" s="36" t="s">
        <v>27</v>
      </c>
      <c r="G40" s="39">
        <v>8.7999999999999995E-2</v>
      </c>
      <c r="H40" s="42">
        <v>9.57</v>
      </c>
      <c r="I40" s="42">
        <v>0.84189999999999998</v>
      </c>
      <c r="J40" s="9"/>
      <c r="K40" s="17">
        <f t="shared" si="0"/>
        <v>-0.23000000000000043</v>
      </c>
      <c r="L40" s="18">
        <f t="shared" si="1"/>
        <v>-2.4625267665952938E-2</v>
      </c>
      <c r="M40" s="17">
        <f t="shared" si="2"/>
        <v>-1.1900000000000022E-2</v>
      </c>
      <c r="N40" s="18">
        <f t="shared" si="3"/>
        <v>-1.4337349397590389E-2</v>
      </c>
      <c r="O40" s="19">
        <f t="shared" si="4"/>
        <v>1.4738516587824908E-4</v>
      </c>
    </row>
    <row r="41" spans="1:15" ht="12.75" customHeight="1">
      <c r="A41" s="37"/>
      <c r="B41" s="38"/>
      <c r="C41" s="44"/>
      <c r="D41" s="44"/>
      <c r="E41" s="9"/>
      <c r="F41" s="36"/>
      <c r="G41" s="39"/>
      <c r="H41" s="42"/>
      <c r="I41" s="42"/>
      <c r="J41" s="9"/>
      <c r="K41" s="17"/>
      <c r="L41" s="18"/>
      <c r="M41" s="17"/>
      <c r="N41" s="18"/>
      <c r="O41" s="19"/>
    </row>
    <row r="42" spans="1:15" ht="12.75" customHeight="1">
      <c r="A42" s="37" t="s">
        <v>149</v>
      </c>
      <c r="B42" s="38">
        <v>0.44350000000000001</v>
      </c>
      <c r="C42" s="44">
        <v>0.33</v>
      </c>
      <c r="D42" s="44">
        <v>0.15</v>
      </c>
      <c r="E42" s="9"/>
      <c r="F42" s="36" t="s">
        <v>149</v>
      </c>
      <c r="G42" s="39">
        <v>0.43380000000000002</v>
      </c>
      <c r="H42" s="42">
        <v>0.37</v>
      </c>
      <c r="I42" s="42">
        <v>0.15909999999999999</v>
      </c>
      <c r="J42" s="9"/>
      <c r="K42" s="17">
        <f t="shared" si="0"/>
        <v>-3.999999999999998E-2</v>
      </c>
      <c r="L42" s="18">
        <f t="shared" si="1"/>
        <v>-0.12121212121212115</v>
      </c>
      <c r="M42" s="17">
        <f t="shared" si="2"/>
        <v>-9.099999999999997E-3</v>
      </c>
      <c r="N42" s="18">
        <f t="shared" si="3"/>
        <v>-6.0666666666666647E-2</v>
      </c>
      <c r="O42" s="19">
        <f t="shared" si="4"/>
        <v>2.7852452656169885E-5</v>
      </c>
    </row>
    <row r="43" spans="1:15" ht="12.75" customHeight="1">
      <c r="A43" s="37"/>
      <c r="B43" s="38"/>
      <c r="C43" s="44"/>
      <c r="D43" s="44"/>
      <c r="E43" s="9"/>
      <c r="F43" s="36"/>
      <c r="G43" s="39"/>
      <c r="H43" s="42"/>
      <c r="I43" s="42"/>
      <c r="J43" s="9"/>
      <c r="K43" s="17"/>
      <c r="L43" s="18"/>
      <c r="M43" s="17"/>
      <c r="N43" s="18"/>
      <c r="O43" s="19"/>
    </row>
    <row r="44" spans="1:15" ht="12.75" customHeight="1">
      <c r="A44" s="37" t="s">
        <v>30</v>
      </c>
      <c r="B44" s="38">
        <v>7.7000000000000002E-3</v>
      </c>
      <c r="C44" s="44">
        <v>128.81</v>
      </c>
      <c r="D44" s="44">
        <v>1.01</v>
      </c>
      <c r="E44" s="9"/>
      <c r="F44" s="36" t="s">
        <v>30</v>
      </c>
      <c r="G44" s="39">
        <v>7.7000000000000002E-3</v>
      </c>
      <c r="H44" s="42">
        <v>129.52000000000001</v>
      </c>
      <c r="I44" s="42">
        <v>1</v>
      </c>
      <c r="J44" s="9"/>
      <c r="K44" s="17">
        <f t="shared" si="0"/>
        <v>-0.71000000000000796</v>
      </c>
      <c r="L44" s="18">
        <f t="shared" si="1"/>
        <v>-5.5119944103719275E-3</v>
      </c>
      <c r="M44" s="17">
        <f t="shared" si="2"/>
        <v>1.0000000000000009E-2</v>
      </c>
      <c r="N44" s="18">
        <f t="shared" si="3"/>
        <v>9.9009900990099098E-3</v>
      </c>
      <c r="O44" s="19">
        <f t="shared" si="4"/>
        <v>1.7506255597844053E-4</v>
      </c>
    </row>
    <row r="45" spans="1:15" ht="12.75" customHeight="1">
      <c r="A45" s="37" t="s">
        <v>31</v>
      </c>
      <c r="B45" s="38">
        <v>1.1900000000000001E-2</v>
      </c>
      <c r="C45" s="44">
        <v>58.8</v>
      </c>
      <c r="D45" s="44">
        <v>0.69</v>
      </c>
      <c r="E45" s="9"/>
      <c r="F45" s="36" t="s">
        <v>31</v>
      </c>
      <c r="G45" s="39">
        <v>1.1900000000000001E-2</v>
      </c>
      <c r="H45" s="42">
        <v>59.04</v>
      </c>
      <c r="I45" s="42">
        <v>0.7</v>
      </c>
      <c r="J45" s="9"/>
      <c r="K45" s="17">
        <f t="shared" si="0"/>
        <v>-0.24000000000000199</v>
      </c>
      <c r="L45" s="18">
        <f t="shared" si="1"/>
        <v>-4.0816326530612587E-3</v>
      </c>
      <c r="M45" s="17">
        <f t="shared" si="2"/>
        <v>-1.0000000000000009E-2</v>
      </c>
      <c r="N45" s="18">
        <f t="shared" si="3"/>
        <v>-1.449275362318842E-2</v>
      </c>
      <c r="O45" s="19">
        <f t="shared" si="4"/>
        <v>1.2254378918490836E-4</v>
      </c>
    </row>
    <row r="46" spans="1:15" ht="12.75" customHeight="1">
      <c r="A46" s="37" t="s">
        <v>32</v>
      </c>
      <c r="B46" s="38">
        <v>2.1999999999999999E-2</v>
      </c>
      <c r="C46" s="44">
        <v>20.2</v>
      </c>
      <c r="D46" s="44">
        <v>0.44</v>
      </c>
      <c r="E46" s="9"/>
      <c r="F46" s="36" t="s">
        <v>32</v>
      </c>
      <c r="G46" s="39">
        <v>2.1999999999999999E-2</v>
      </c>
      <c r="H46" s="42">
        <v>20.329999999999998</v>
      </c>
      <c r="I46" s="42">
        <v>0.45</v>
      </c>
      <c r="J46" s="9"/>
      <c r="K46" s="17">
        <f t="shared" si="0"/>
        <v>-0.12999999999999901</v>
      </c>
      <c r="L46" s="18">
        <f t="shared" si="1"/>
        <v>-6.4356435643563867E-3</v>
      </c>
      <c r="M46" s="17">
        <f t="shared" si="2"/>
        <v>-1.0000000000000009E-2</v>
      </c>
      <c r="N46" s="18">
        <f t="shared" si="3"/>
        <v>-2.2727272727272749E-2</v>
      </c>
      <c r="O46" s="19">
        <f t="shared" si="4"/>
        <v>7.8778150190298238E-5</v>
      </c>
    </row>
    <row r="47" spans="1:15" ht="12.75" customHeight="1">
      <c r="A47" s="37"/>
      <c r="B47" s="38"/>
      <c r="C47" s="44"/>
      <c r="D47" s="44"/>
      <c r="E47" s="9"/>
      <c r="F47" s="36"/>
      <c r="G47" s="39"/>
      <c r="H47" s="42"/>
      <c r="I47" s="42"/>
      <c r="J47" s="9"/>
      <c r="K47" s="17"/>
      <c r="L47" s="18"/>
      <c r="M47" s="17"/>
      <c r="N47" s="18"/>
      <c r="O47" s="19"/>
    </row>
    <row r="48" spans="1:15" ht="12.75" customHeight="1">
      <c r="A48" s="37" t="s">
        <v>33</v>
      </c>
      <c r="B48" s="38">
        <v>1.29E-2</v>
      </c>
      <c r="C48" s="44">
        <v>7.0000000000000007E-2</v>
      </c>
      <c r="D48" s="44">
        <v>0</v>
      </c>
      <c r="E48" s="9"/>
      <c r="F48" s="36" t="s">
        <v>33</v>
      </c>
      <c r="G48" s="39">
        <v>1.29E-2</v>
      </c>
      <c r="H48" s="42">
        <v>7.0000000000000007E-2</v>
      </c>
      <c r="I48" s="42">
        <v>8.9999999999999998E-4</v>
      </c>
      <c r="J48" s="9"/>
      <c r="K48" s="17">
        <f t="shared" si="0"/>
        <v>0</v>
      </c>
      <c r="L48" s="18">
        <f t="shared" si="1"/>
        <v>0</v>
      </c>
      <c r="M48" s="17">
        <f t="shared" si="2"/>
        <v>-8.9999999999999998E-4</v>
      </c>
      <c r="N48" s="18">
        <f t="shared" si="3"/>
        <v>0</v>
      </c>
      <c r="O48" s="19">
        <f t="shared" si="4"/>
        <v>1.5755630038059646E-7</v>
      </c>
    </row>
    <row r="49" spans="1:15" ht="12.75" customHeight="1">
      <c r="A49" s="37" t="s">
        <v>150</v>
      </c>
      <c r="B49" s="38">
        <v>6.83E-2</v>
      </c>
      <c r="C49" s="44">
        <v>1.58</v>
      </c>
      <c r="D49" s="44">
        <v>0.11</v>
      </c>
      <c r="E49" s="9"/>
      <c r="F49" s="36" t="s">
        <v>150</v>
      </c>
      <c r="G49" s="39">
        <v>6.83E-2</v>
      </c>
      <c r="H49" s="42">
        <v>1.6</v>
      </c>
      <c r="I49" s="42">
        <v>0.10929999999999999</v>
      </c>
      <c r="J49" s="9"/>
      <c r="K49" s="17">
        <f t="shared" si="0"/>
        <v>-2.0000000000000018E-2</v>
      </c>
      <c r="L49" s="18">
        <f t="shared" si="1"/>
        <v>-1.2658227848101276E-2</v>
      </c>
      <c r="M49" s="17">
        <f t="shared" si="2"/>
        <v>7.0000000000000617E-4</v>
      </c>
      <c r="N49" s="18">
        <f t="shared" si="3"/>
        <v>6.3636363636364194E-3</v>
      </c>
      <c r="O49" s="19">
        <f t="shared" si="4"/>
        <v>1.9134337368443549E-5</v>
      </c>
    </row>
    <row r="50" spans="1:15" ht="12.75" customHeight="1">
      <c r="A50" s="37"/>
      <c r="B50" s="38"/>
      <c r="C50" s="44"/>
      <c r="D50" s="44"/>
      <c r="E50" s="9"/>
      <c r="F50" s="36"/>
      <c r="G50" s="39"/>
      <c r="H50" s="42"/>
      <c r="I50" s="42"/>
      <c r="J50" s="9"/>
      <c r="K50" s="17"/>
      <c r="L50" s="18"/>
      <c r="M50" s="17"/>
      <c r="N50" s="18"/>
      <c r="O50" s="19"/>
    </row>
    <row r="51" spans="1:15" ht="12.75" customHeight="1">
      <c r="A51" s="37" t="s">
        <v>69</v>
      </c>
      <c r="B51" s="38">
        <v>1.5299999999999999E-2</v>
      </c>
      <c r="C51" s="44">
        <v>0.12</v>
      </c>
      <c r="D51" s="44">
        <v>0</v>
      </c>
      <c r="E51" s="9"/>
      <c r="F51" s="36" t="s">
        <v>69</v>
      </c>
      <c r="G51" s="39">
        <v>1.5299999999999999E-2</v>
      </c>
      <c r="H51" s="42">
        <v>0.13</v>
      </c>
      <c r="I51" s="42">
        <v>2E-3</v>
      </c>
      <c r="J51" s="9"/>
      <c r="K51" s="17">
        <f t="shared" si="0"/>
        <v>-1.0000000000000009E-2</v>
      </c>
      <c r="L51" s="18">
        <f t="shared" si="1"/>
        <v>-8.3333333333333412E-2</v>
      </c>
      <c r="M51" s="17">
        <f t="shared" si="2"/>
        <v>-2E-3</v>
      </c>
      <c r="N51" s="18">
        <f t="shared" si="3"/>
        <v>0</v>
      </c>
      <c r="O51" s="19">
        <f t="shared" si="4"/>
        <v>3.5012511195688108E-7</v>
      </c>
    </row>
    <row r="52" spans="1:15" ht="12.75" customHeight="1">
      <c r="A52" s="37" t="s">
        <v>34</v>
      </c>
      <c r="B52" s="38">
        <v>5.5E-2</v>
      </c>
      <c r="C52" s="44">
        <v>11.98</v>
      </c>
      <c r="D52" s="44">
        <v>0.67</v>
      </c>
      <c r="E52" s="9"/>
      <c r="F52" s="36" t="s">
        <v>34</v>
      </c>
      <c r="G52" s="39">
        <v>5.5E-2</v>
      </c>
      <c r="H52" s="42">
        <v>12.12</v>
      </c>
      <c r="I52" s="42">
        <v>0.66659999999999997</v>
      </c>
      <c r="J52" s="9"/>
      <c r="K52" s="17">
        <f t="shared" si="0"/>
        <v>-0.13999999999999879</v>
      </c>
      <c r="L52" s="18">
        <f t="shared" si="1"/>
        <v>-1.1686143572620935E-2</v>
      </c>
      <c r="M52" s="17">
        <f t="shared" si="2"/>
        <v>3.4000000000000696E-3</v>
      </c>
      <c r="N52" s="18">
        <f t="shared" si="3"/>
        <v>5.0746268656717457E-3</v>
      </c>
      <c r="O52" s="19">
        <f t="shared" si="4"/>
        <v>1.1669669981522845E-4</v>
      </c>
    </row>
    <row r="53" spans="1:15" ht="12.75" customHeight="1">
      <c r="A53" s="37" t="s">
        <v>151</v>
      </c>
      <c r="B53" s="38">
        <v>5.5E-2</v>
      </c>
      <c r="C53" s="44">
        <v>1.0900000000000001</v>
      </c>
      <c r="D53" s="44">
        <v>0.06</v>
      </c>
      <c r="E53" s="9"/>
      <c r="F53" s="36" t="s">
        <v>151</v>
      </c>
      <c r="G53" s="39">
        <v>5.5E-2</v>
      </c>
      <c r="H53" s="42">
        <v>1.07</v>
      </c>
      <c r="I53" s="42">
        <v>5.8700000000000002E-2</v>
      </c>
      <c r="J53" s="9"/>
      <c r="K53" s="17">
        <f t="shared" si="0"/>
        <v>2.0000000000000018E-2</v>
      </c>
      <c r="L53" s="18">
        <f t="shared" si="1"/>
        <v>1.8348623853211024E-2</v>
      </c>
      <c r="M53" s="17">
        <f t="shared" si="2"/>
        <v>1.2999999999999956E-3</v>
      </c>
      <c r="N53" s="18">
        <f t="shared" si="3"/>
        <v>2.1666666666666595E-2</v>
      </c>
      <c r="O53" s="19">
        <f t="shared" si="4"/>
        <v>1.027617203593446E-5</v>
      </c>
    </row>
    <row r="54" spans="1:15" ht="12.75" customHeight="1">
      <c r="A54" s="37" t="s">
        <v>82</v>
      </c>
      <c r="B54" s="38">
        <v>5.5E-2</v>
      </c>
      <c r="C54" s="44">
        <v>8.84</v>
      </c>
      <c r="D54" s="44">
        <v>0.48</v>
      </c>
      <c r="E54" s="9"/>
      <c r="F54" s="36" t="s">
        <v>82</v>
      </c>
      <c r="G54" s="39">
        <v>5.5E-2</v>
      </c>
      <c r="H54" s="42">
        <v>8.9700000000000006</v>
      </c>
      <c r="I54" s="42">
        <v>0.49309999999999998</v>
      </c>
      <c r="J54" s="9"/>
      <c r="K54" s="17">
        <f t="shared" si="0"/>
        <v>-0.13000000000000078</v>
      </c>
      <c r="L54" s="18">
        <f t="shared" si="1"/>
        <v>-1.4705882352941265E-2</v>
      </c>
      <c r="M54" s="17">
        <f t="shared" si="2"/>
        <v>-1.3100000000000001E-2</v>
      </c>
      <c r="N54" s="18">
        <f t="shared" si="3"/>
        <v>-2.7291666666666669E-2</v>
      </c>
      <c r="O54" s="19">
        <f t="shared" si="4"/>
        <v>8.6323346352969017E-5</v>
      </c>
    </row>
    <row r="55" spans="1:15" ht="12.75" customHeight="1">
      <c r="A55" s="37"/>
      <c r="B55" s="38"/>
      <c r="C55" s="44"/>
      <c r="D55" s="44"/>
      <c r="E55" s="9"/>
      <c r="F55" s="36"/>
      <c r="G55" s="39"/>
      <c r="H55" s="42"/>
      <c r="I55" s="42"/>
      <c r="J55" s="9"/>
      <c r="K55" s="17"/>
      <c r="L55" s="18"/>
      <c r="M55" s="17"/>
      <c r="N55" s="18"/>
      <c r="O55" s="19"/>
    </row>
    <row r="56" spans="1:15" ht="12.75" customHeight="1">
      <c r="A56" s="37" t="s">
        <v>126</v>
      </c>
      <c r="B56" s="38">
        <v>0.153</v>
      </c>
      <c r="C56" s="44">
        <v>6.98</v>
      </c>
      <c r="D56" s="44">
        <v>1.06</v>
      </c>
      <c r="E56" s="9"/>
      <c r="F56" s="36" t="s">
        <v>126</v>
      </c>
      <c r="G56" s="39">
        <v>0.153</v>
      </c>
      <c r="H56" s="42">
        <v>7</v>
      </c>
      <c r="I56" s="42">
        <v>1.0710999999999999</v>
      </c>
      <c r="J56" s="9"/>
      <c r="K56" s="17">
        <f t="shared" si="0"/>
        <v>-1.9999999999999574E-2</v>
      </c>
      <c r="L56" s="18">
        <f t="shared" si="1"/>
        <v>-2.8653295128939216E-3</v>
      </c>
      <c r="M56" s="17">
        <f t="shared" si="2"/>
        <v>-1.1099999999999888E-2</v>
      </c>
      <c r="N56" s="18">
        <f t="shared" si="3"/>
        <v>-1.0471698113207441E-2</v>
      </c>
      <c r="O56" s="19">
        <f t="shared" si="4"/>
        <v>1.8750950370850764E-4</v>
      </c>
    </row>
    <row r="57" spans="1:15" ht="12.75" customHeight="1">
      <c r="A57" s="37" t="s">
        <v>127</v>
      </c>
      <c r="B57" s="38">
        <v>0.16789999999999999</v>
      </c>
      <c r="C57" s="44">
        <v>146.15</v>
      </c>
      <c r="D57" s="44">
        <v>24.56</v>
      </c>
      <c r="E57" s="9"/>
      <c r="F57" s="36" t="s">
        <v>127</v>
      </c>
      <c r="G57" s="39">
        <v>0.16789999999999999</v>
      </c>
      <c r="H57" s="42">
        <v>146.75</v>
      </c>
      <c r="I57" s="42">
        <v>24.64</v>
      </c>
      <c r="J57" s="9"/>
      <c r="K57" s="17">
        <f t="shared" si="0"/>
        <v>-0.59999999999999432</v>
      </c>
      <c r="L57" s="18">
        <f t="shared" si="1"/>
        <v>-4.1053711939787497E-3</v>
      </c>
      <c r="M57" s="17">
        <f t="shared" si="2"/>
        <v>-8.0000000000001847E-2</v>
      </c>
      <c r="N57" s="18">
        <f t="shared" si="3"/>
        <v>-3.2573289902280886E-3</v>
      </c>
      <c r="O57" s="19">
        <f t="shared" si="4"/>
        <v>4.3135413793087742E-3</v>
      </c>
    </row>
    <row r="58" spans="1:15" ht="12.75" customHeight="1">
      <c r="A58" s="37"/>
      <c r="B58" s="38"/>
      <c r="C58" s="44"/>
      <c r="D58" s="44"/>
      <c r="E58" s="9"/>
      <c r="F58" s="36"/>
      <c r="G58" s="39"/>
      <c r="H58" s="42"/>
      <c r="I58" s="42"/>
      <c r="J58" s="9"/>
      <c r="K58" s="17"/>
      <c r="L58" s="18"/>
      <c r="M58" s="17"/>
      <c r="N58" s="18"/>
      <c r="O58" s="19"/>
    </row>
    <row r="59" spans="1:15" ht="12.75" customHeight="1">
      <c r="A59" s="37" t="s">
        <v>115</v>
      </c>
      <c r="B59" s="38">
        <v>4.8000000000000001E-2</v>
      </c>
      <c r="C59" s="44">
        <v>1556.41</v>
      </c>
      <c r="D59" s="44">
        <v>74.7</v>
      </c>
      <c r="E59" s="9"/>
      <c r="F59" s="36" t="s">
        <v>115</v>
      </c>
      <c r="G59" s="39">
        <v>4.8000000000000001E-2</v>
      </c>
      <c r="H59" s="42">
        <v>1565.11</v>
      </c>
      <c r="I59" s="42">
        <v>75.13</v>
      </c>
      <c r="J59" s="9"/>
      <c r="K59" s="17">
        <f t="shared" si="0"/>
        <v>-8.6999999999998181</v>
      </c>
      <c r="L59" s="18">
        <f t="shared" si="1"/>
        <v>-5.5897867528477826E-3</v>
      </c>
      <c r="M59" s="17">
        <f t="shared" si="2"/>
        <v>-0.42999999999999261</v>
      </c>
      <c r="N59" s="18">
        <f t="shared" si="3"/>
        <v>-5.7563587684068621E-3</v>
      </c>
      <c r="O59" s="19">
        <f t="shared" si="4"/>
        <v>1.3152449830660235E-2</v>
      </c>
    </row>
    <row r="60" spans="1:15" ht="12.75" customHeight="1">
      <c r="A60" s="37" t="s">
        <v>116</v>
      </c>
      <c r="B60" s="38">
        <v>9.1499999999999998E-2</v>
      </c>
      <c r="C60" s="44">
        <v>2483.73</v>
      </c>
      <c r="D60" s="44">
        <v>227.27</v>
      </c>
      <c r="E60" s="9"/>
      <c r="F60" s="36" t="s">
        <v>116</v>
      </c>
      <c r="G60" s="39">
        <v>9.1499999999999998E-2</v>
      </c>
      <c r="H60" s="42">
        <v>2496.15</v>
      </c>
      <c r="I60" s="42">
        <v>228.41</v>
      </c>
      <c r="J60" s="9"/>
      <c r="K60" s="17">
        <f t="shared" si="0"/>
        <v>-12.420000000000073</v>
      </c>
      <c r="L60" s="18">
        <f t="shared" si="1"/>
        <v>-5.0005435373410446E-3</v>
      </c>
      <c r="M60" s="17">
        <f t="shared" si="2"/>
        <v>-1.1399999999999864</v>
      </c>
      <c r="N60" s="18">
        <f t="shared" si="3"/>
        <v>-5.0160601927222524E-3</v>
      </c>
      <c r="O60" s="19">
        <f t="shared" si="4"/>
        <v>3.9986038411035596E-2</v>
      </c>
    </row>
    <row r="61" spans="1:15" ht="12.75" customHeight="1">
      <c r="A61" s="37" t="s">
        <v>117</v>
      </c>
      <c r="B61" s="38">
        <v>0.10199999999999999</v>
      </c>
      <c r="C61" s="44">
        <v>4296.47</v>
      </c>
      <c r="D61" s="44">
        <v>438.24</v>
      </c>
      <c r="E61" s="9"/>
      <c r="F61" s="36" t="s">
        <v>117</v>
      </c>
      <c r="G61" s="39">
        <v>0.10199999999999999</v>
      </c>
      <c r="H61" s="42">
        <v>4336.24</v>
      </c>
      <c r="I61" s="42">
        <v>442.3</v>
      </c>
      <c r="J61" s="9"/>
      <c r="K61" s="17">
        <f t="shared" si="0"/>
        <v>-39.769999999999527</v>
      </c>
      <c r="L61" s="18">
        <f t="shared" si="1"/>
        <v>-9.2564360975404287E-3</v>
      </c>
      <c r="M61" s="17">
        <f t="shared" si="2"/>
        <v>-4.0600000000000023</v>
      </c>
      <c r="N61" s="18">
        <f t="shared" si="3"/>
        <v>-9.2643300474625819E-3</v>
      </c>
      <c r="O61" s="19">
        <f t="shared" si="4"/>
        <v>7.7430168509264249E-2</v>
      </c>
    </row>
    <row r="62" spans="1:15" ht="12.75" customHeight="1">
      <c r="A62" s="37"/>
      <c r="B62" s="38"/>
      <c r="C62" s="44"/>
      <c r="D62" s="44"/>
      <c r="E62" s="9"/>
      <c r="F62" s="36"/>
      <c r="G62" s="39"/>
      <c r="H62" s="42"/>
      <c r="I62" s="42"/>
      <c r="J62" s="9"/>
      <c r="K62" s="17"/>
      <c r="L62" s="18"/>
      <c r="M62" s="17"/>
      <c r="N62" s="18"/>
      <c r="O62" s="19"/>
    </row>
    <row r="63" spans="1:15" ht="12.75" customHeight="1">
      <c r="A63" s="37" t="s">
        <v>85</v>
      </c>
      <c r="B63" s="38">
        <v>5.3E-3</v>
      </c>
      <c r="C63" s="44">
        <v>0.28000000000000003</v>
      </c>
      <c r="D63" s="44">
        <v>0</v>
      </c>
      <c r="E63" s="9"/>
      <c r="F63" s="36" t="s">
        <v>85</v>
      </c>
      <c r="G63" s="39">
        <v>5.3E-3</v>
      </c>
      <c r="H63" s="42">
        <v>0.3</v>
      </c>
      <c r="I63" s="42">
        <v>1.6000000000000001E-3</v>
      </c>
      <c r="J63" s="9"/>
      <c r="K63" s="17">
        <f t="shared" si="0"/>
        <v>-1.9999999999999962E-2</v>
      </c>
      <c r="L63" s="18">
        <f t="shared" si="1"/>
        <v>-7.1428571428571286E-2</v>
      </c>
      <c r="M63" s="17">
        <f t="shared" si="2"/>
        <v>-1.6000000000000001E-3</v>
      </c>
      <c r="N63" s="18">
        <f t="shared" si="3"/>
        <v>0</v>
      </c>
      <c r="O63" s="19">
        <f t="shared" si="4"/>
        <v>2.8010008956550485E-7</v>
      </c>
    </row>
    <row r="64" spans="1:15" ht="12.75" customHeight="1">
      <c r="A64" s="37"/>
      <c r="B64" s="38"/>
      <c r="C64" s="44"/>
      <c r="D64" s="44"/>
      <c r="E64" s="9"/>
      <c r="F64" s="36"/>
      <c r="G64" s="39"/>
      <c r="H64" s="42"/>
      <c r="I64" s="42"/>
      <c r="J64" s="9"/>
      <c r="K64" s="17"/>
      <c r="L64" s="18"/>
      <c r="M64" s="17"/>
      <c r="N64" s="18"/>
      <c r="O64" s="19"/>
    </row>
    <row r="65" spans="1:15" ht="12.75" customHeight="1">
      <c r="A65" s="37" t="s">
        <v>35</v>
      </c>
      <c r="B65" s="38">
        <v>0.30599999999999999</v>
      </c>
      <c r="C65" s="44">
        <v>12.4</v>
      </c>
      <c r="D65" s="44">
        <v>3.79</v>
      </c>
      <c r="E65" s="9"/>
      <c r="F65" s="36" t="s">
        <v>35</v>
      </c>
      <c r="G65" s="39">
        <v>0.30599999999999999</v>
      </c>
      <c r="H65" s="42">
        <v>12.74</v>
      </c>
      <c r="I65" s="42">
        <v>3.9</v>
      </c>
      <c r="J65" s="9"/>
      <c r="K65" s="17">
        <f t="shared" si="0"/>
        <v>-0.33999999999999986</v>
      </c>
      <c r="L65" s="18">
        <f t="shared" si="1"/>
        <v>-2.7419354838709664E-2</v>
      </c>
      <c r="M65" s="17">
        <f t="shared" si="2"/>
        <v>-0.10999999999999988</v>
      </c>
      <c r="N65" s="18">
        <f t="shared" si="3"/>
        <v>-2.9023746701846934E-2</v>
      </c>
      <c r="O65" s="19">
        <f t="shared" si="4"/>
        <v>6.8274396831591799E-4</v>
      </c>
    </row>
    <row r="66" spans="1:15" ht="12.75" customHeight="1">
      <c r="A66" s="37"/>
      <c r="B66" s="38"/>
      <c r="C66" s="44"/>
      <c r="D66" s="44"/>
      <c r="E66" s="9"/>
      <c r="F66" s="36"/>
      <c r="G66" s="39"/>
      <c r="H66" s="42"/>
      <c r="I66" s="42"/>
      <c r="J66" s="9"/>
      <c r="K66" s="17"/>
      <c r="L66" s="18"/>
      <c r="M66" s="17"/>
      <c r="N66" s="18"/>
      <c r="O66" s="19"/>
    </row>
    <row r="67" spans="1:15" ht="12.75" customHeight="1">
      <c r="A67" s="37" t="s">
        <v>36</v>
      </c>
      <c r="B67" s="38">
        <v>2.9499999999999998E-2</v>
      </c>
      <c r="C67" s="44">
        <v>6.55</v>
      </c>
      <c r="D67" s="44">
        <v>0.19</v>
      </c>
      <c r="E67" s="9"/>
      <c r="F67" s="36" t="s">
        <v>36</v>
      </c>
      <c r="G67" s="39">
        <v>2.9499999999999998E-2</v>
      </c>
      <c r="H67" s="42">
        <v>6.58</v>
      </c>
      <c r="I67" s="42">
        <v>0.1943</v>
      </c>
      <c r="J67" s="9"/>
      <c r="K67" s="17">
        <f t="shared" si="0"/>
        <v>-3.0000000000000249E-2</v>
      </c>
      <c r="L67" s="18">
        <f t="shared" si="1"/>
        <v>-4.5801526717557635E-3</v>
      </c>
      <c r="M67" s="17">
        <f t="shared" si="2"/>
        <v>-4.2999999999999983E-3</v>
      </c>
      <c r="N67" s="18">
        <f t="shared" si="3"/>
        <v>-2.2631578947368412E-2</v>
      </c>
      <c r="O67" s="19">
        <f t="shared" si="4"/>
        <v>3.4014654626610992E-5</v>
      </c>
    </row>
    <row r="68" spans="1:15" ht="12.75" customHeight="1">
      <c r="A68" s="37"/>
      <c r="B68" s="38"/>
      <c r="C68" s="44"/>
      <c r="D68" s="44"/>
      <c r="E68" s="9"/>
      <c r="F68" s="36"/>
      <c r="G68" s="39"/>
      <c r="H68" s="42"/>
      <c r="I68" s="42"/>
      <c r="J68" s="9"/>
      <c r="K68" s="17"/>
      <c r="L68" s="18"/>
      <c r="M68" s="17"/>
      <c r="N68" s="18"/>
      <c r="O68" s="19"/>
    </row>
    <row r="69" spans="1:15" ht="12.75" customHeight="1">
      <c r="A69" s="37" t="s">
        <v>37</v>
      </c>
      <c r="B69" s="38">
        <v>0.19220000000000001</v>
      </c>
      <c r="C69" s="44">
        <v>21.36</v>
      </c>
      <c r="D69" s="44">
        <v>4.1100000000000003</v>
      </c>
      <c r="E69" s="9"/>
      <c r="F69" s="36" t="s">
        <v>37</v>
      </c>
      <c r="G69" s="39">
        <v>0.19220000000000001</v>
      </c>
      <c r="H69" s="42">
        <v>21.52</v>
      </c>
      <c r="I69" s="42">
        <v>4.1356999999999999</v>
      </c>
      <c r="J69" s="9"/>
      <c r="K69" s="17">
        <f t="shared" si="0"/>
        <v>-0.16000000000000014</v>
      </c>
      <c r="L69" s="18">
        <f t="shared" si="1"/>
        <v>-7.4906367041198572E-3</v>
      </c>
      <c r="M69" s="17">
        <f t="shared" si="2"/>
        <v>-2.5699999999999612E-2</v>
      </c>
      <c r="N69" s="18">
        <f t="shared" si="3"/>
        <v>-6.2530413625303191E-3</v>
      </c>
      <c r="O69" s="19">
        <f t="shared" si="4"/>
        <v>7.240062127600365E-4</v>
      </c>
    </row>
    <row r="70" spans="1:15" ht="12.75" customHeight="1">
      <c r="A70" s="37" t="s">
        <v>38</v>
      </c>
      <c r="B70" s="38">
        <v>0.192</v>
      </c>
      <c r="C70" s="44">
        <v>113.68</v>
      </c>
      <c r="D70" s="44">
        <v>21.85</v>
      </c>
      <c r="E70" s="9"/>
      <c r="F70" s="36" t="s">
        <v>38</v>
      </c>
      <c r="G70" s="39">
        <v>0.192</v>
      </c>
      <c r="H70" s="42">
        <v>114.09</v>
      </c>
      <c r="I70" s="42">
        <v>21.9</v>
      </c>
      <c r="J70" s="9"/>
      <c r="K70" s="17">
        <f t="shared" si="0"/>
        <v>-0.40999999999999659</v>
      </c>
      <c r="L70" s="18">
        <f t="shared" si="1"/>
        <v>-3.606615059817E-3</v>
      </c>
      <c r="M70" s="17">
        <f t="shared" si="2"/>
        <v>-4.9999999999997158E-2</v>
      </c>
      <c r="N70" s="18">
        <f t="shared" si="3"/>
        <v>-2.2883295194506708E-3</v>
      </c>
      <c r="O70" s="19">
        <f t="shared" si="4"/>
        <v>3.8338699759278474E-3</v>
      </c>
    </row>
    <row r="71" spans="1:15" ht="12.75" customHeight="1">
      <c r="A71" s="37"/>
      <c r="B71" s="38"/>
      <c r="C71" s="44"/>
      <c r="D71" s="44"/>
      <c r="E71" s="9"/>
      <c r="F71" s="36"/>
      <c r="G71" s="39"/>
      <c r="H71" s="42"/>
      <c r="I71" s="42"/>
      <c r="J71" s="9"/>
      <c r="K71" s="17"/>
      <c r="L71" s="18"/>
      <c r="M71" s="17"/>
      <c r="N71" s="18"/>
      <c r="O71" s="19"/>
    </row>
    <row r="72" spans="1:15" ht="12.75" customHeight="1">
      <c r="A72" s="37" t="s">
        <v>118</v>
      </c>
      <c r="B72" s="38">
        <v>2.9899999999999999E-2</v>
      </c>
      <c r="C72" s="44">
        <v>29.38</v>
      </c>
      <c r="D72" s="44">
        <v>0.88</v>
      </c>
      <c r="E72" s="9"/>
      <c r="F72" s="14" t="s">
        <v>118</v>
      </c>
      <c r="G72" s="16">
        <v>2.9899999999999999E-2</v>
      </c>
      <c r="H72" s="43">
        <v>29.38</v>
      </c>
      <c r="I72" s="43">
        <v>0.87860000000000005</v>
      </c>
      <c r="J72" s="9"/>
      <c r="K72" s="17">
        <f t="shared" si="0"/>
        <v>0</v>
      </c>
      <c r="L72" s="18">
        <f t="shared" si="1"/>
        <v>0</v>
      </c>
      <c r="M72" s="17">
        <f t="shared" si="2"/>
        <v>1.3999999999999568E-3</v>
      </c>
      <c r="N72" s="18">
        <f t="shared" si="3"/>
        <v>1.590909090909042E-3</v>
      </c>
      <c r="O72" s="19">
        <f t="shared" si="4"/>
        <v>1.5380996168265785E-4</v>
      </c>
    </row>
    <row r="73" spans="1:15" ht="12.75" customHeight="1">
      <c r="A73" s="37" t="s">
        <v>39</v>
      </c>
      <c r="B73" s="38">
        <v>1.5800000000000002E-2</v>
      </c>
      <c r="C73" s="44">
        <v>0.85</v>
      </c>
      <c r="D73" s="44">
        <v>0.01</v>
      </c>
      <c r="E73" s="9"/>
      <c r="F73" s="14" t="s">
        <v>39</v>
      </c>
      <c r="G73" s="16">
        <v>1.5800000000000002E-2</v>
      </c>
      <c r="H73" s="43">
        <v>0.9</v>
      </c>
      <c r="I73" s="43">
        <v>1.4200000000000001E-2</v>
      </c>
      <c r="J73" s="9"/>
      <c r="K73" s="17">
        <f t="shared" si="0"/>
        <v>-5.0000000000000044E-2</v>
      </c>
      <c r="L73" s="18">
        <f t="shared" si="1"/>
        <v>-5.8823529411764761E-2</v>
      </c>
      <c r="M73" s="17">
        <f t="shared" si="2"/>
        <v>-4.2000000000000006E-3</v>
      </c>
      <c r="N73" s="18">
        <f t="shared" si="3"/>
        <v>-0.42000000000000004</v>
      </c>
      <c r="O73" s="19">
        <f t="shared" si="4"/>
        <v>2.4858882948938555E-6</v>
      </c>
    </row>
    <row r="74" spans="1:15" ht="12.75" customHeight="1">
      <c r="A74" s="37" t="s">
        <v>40</v>
      </c>
      <c r="B74" s="38">
        <v>2.6499999999999999E-2</v>
      </c>
      <c r="C74" s="44">
        <v>4.6500000000000004</v>
      </c>
      <c r="D74" s="44">
        <v>0.12</v>
      </c>
      <c r="E74" s="9"/>
      <c r="F74" s="14" t="s">
        <v>40</v>
      </c>
      <c r="G74" s="16">
        <v>2.6499999999999999E-2</v>
      </c>
      <c r="H74" s="43">
        <v>4.67</v>
      </c>
      <c r="I74" s="43">
        <v>0.1237</v>
      </c>
      <c r="J74" s="9"/>
      <c r="K74" s="17">
        <f t="shared" si="0"/>
        <v>-1.9999999999999574E-2</v>
      </c>
      <c r="L74" s="18">
        <f t="shared" si="1"/>
        <v>-4.3010752688171124E-3</v>
      </c>
      <c r="M74" s="17">
        <f t="shared" si="2"/>
        <v>-3.7000000000000088E-3</v>
      </c>
      <c r="N74" s="18">
        <f t="shared" si="3"/>
        <v>-3.0833333333333407E-2</v>
      </c>
      <c r="O74" s="19">
        <f t="shared" si="4"/>
        <v>2.1655238174533093E-5</v>
      </c>
    </row>
    <row r="75" spans="1:15" ht="12.75" customHeight="1">
      <c r="A75" s="37"/>
      <c r="B75" s="38"/>
      <c r="C75" s="44"/>
      <c r="D75" s="44"/>
      <c r="E75" s="9"/>
      <c r="G75" s="16"/>
      <c r="H75" s="43"/>
      <c r="I75" s="43"/>
      <c r="J75" s="9"/>
      <c r="K75" s="17"/>
      <c r="L75" s="18"/>
      <c r="M75" s="17"/>
      <c r="N75" s="18"/>
      <c r="O75" s="19"/>
    </row>
    <row r="76" spans="1:15" ht="12.75" customHeight="1">
      <c r="A76" s="37" t="s">
        <v>41</v>
      </c>
      <c r="B76" s="38">
        <v>0.28499999999999998</v>
      </c>
      <c r="C76" s="44">
        <v>146.38999999999999</v>
      </c>
      <c r="D76" s="44">
        <v>41.72</v>
      </c>
      <c r="E76" s="9"/>
      <c r="F76" s="14" t="s">
        <v>41</v>
      </c>
      <c r="G76" s="16">
        <v>0.28499999999999998</v>
      </c>
      <c r="H76" s="43">
        <v>147.52000000000001</v>
      </c>
      <c r="I76" s="43">
        <v>42.04</v>
      </c>
      <c r="J76" s="9"/>
      <c r="K76" s="17">
        <f t="shared" ref="K75:K125" si="5">+C76-H76</f>
        <v>-1.1300000000000239</v>
      </c>
      <c r="L76" s="18">
        <f t="shared" ref="L75:L125" si="6">IFERROR(K76/C76,0)</f>
        <v>-7.7191064963455427E-3</v>
      </c>
      <c r="M76" s="17">
        <f t="shared" ref="M75:M125" si="7">+D76-I76</f>
        <v>-0.32000000000000028</v>
      </c>
      <c r="N76" s="18">
        <f t="shared" ref="N75:N125" si="8">IFERROR(M76/D76,0)</f>
        <v>-7.6701821668264695E-3</v>
      </c>
      <c r="O76" s="19">
        <f t="shared" ref="O75:O125" si="9">IFERROR(I76/$I$130,0)</f>
        <v>7.3596298533336393E-3</v>
      </c>
    </row>
    <row r="77" spans="1:15" ht="12.75" customHeight="1">
      <c r="A77" s="37" t="s">
        <v>81</v>
      </c>
      <c r="B77" s="38">
        <v>0.32500000000000001</v>
      </c>
      <c r="C77" s="44">
        <v>4.6399999999999997</v>
      </c>
      <c r="D77" s="44">
        <v>1.5</v>
      </c>
      <c r="E77" s="9"/>
      <c r="F77" s="14" t="s">
        <v>81</v>
      </c>
      <c r="G77" s="16">
        <v>0.32500000000000001</v>
      </c>
      <c r="H77" s="43">
        <v>4.68</v>
      </c>
      <c r="I77" s="43">
        <v>1.5222</v>
      </c>
      <c r="J77" s="9"/>
      <c r="K77" s="17">
        <f t="shared" si="5"/>
        <v>-4.0000000000000036E-2</v>
      </c>
      <c r="L77" s="18">
        <f t="shared" si="6"/>
        <v>-8.6206896551724223E-3</v>
      </c>
      <c r="M77" s="17">
        <f t="shared" si="7"/>
        <v>-2.2199999999999998E-2</v>
      </c>
      <c r="N77" s="18">
        <f t="shared" si="8"/>
        <v>-1.4799999999999999E-2</v>
      </c>
      <c r="O77" s="19">
        <f t="shared" si="9"/>
        <v>2.6648022271038218E-4</v>
      </c>
    </row>
    <row r="78" spans="1:15" ht="12.75" customHeight="1">
      <c r="A78" s="37" t="s">
        <v>44</v>
      </c>
      <c r="B78" s="38">
        <v>0.33700000000000002</v>
      </c>
      <c r="C78" s="44">
        <v>3010.37</v>
      </c>
      <c r="D78" s="44">
        <v>1014.53</v>
      </c>
      <c r="E78" s="9"/>
      <c r="F78" s="14" t="s">
        <v>44</v>
      </c>
      <c r="G78" s="16">
        <v>0.33700000000000002</v>
      </c>
      <c r="H78" s="43">
        <v>3029.85</v>
      </c>
      <c r="I78" s="43">
        <v>1021.07</v>
      </c>
      <c r="J78" s="9"/>
      <c r="K78" s="17">
        <f t="shared" si="5"/>
        <v>-19.480000000000018</v>
      </c>
      <c r="L78" s="18">
        <f t="shared" si="6"/>
        <v>-6.4709653630616896E-3</v>
      </c>
      <c r="M78" s="17">
        <f t="shared" si="7"/>
        <v>-6.5400000000000773</v>
      </c>
      <c r="N78" s="18">
        <f t="shared" si="8"/>
        <v>-6.446334755995463E-3</v>
      </c>
      <c r="O78" s="19">
        <f t="shared" si="9"/>
        <v>0.17875112403290627</v>
      </c>
    </row>
    <row r="79" spans="1:15" ht="12.75" customHeight="1">
      <c r="A79" s="37" t="s">
        <v>42</v>
      </c>
      <c r="B79" s="38">
        <v>0.35</v>
      </c>
      <c r="C79" s="44">
        <v>2788.25</v>
      </c>
      <c r="D79" s="44">
        <v>975.89</v>
      </c>
      <c r="E79" s="9"/>
      <c r="F79" s="14" t="s">
        <v>42</v>
      </c>
      <c r="G79" s="16">
        <v>0.35</v>
      </c>
      <c r="H79" s="43">
        <v>2816.55</v>
      </c>
      <c r="I79" s="43">
        <v>985.79</v>
      </c>
      <c r="J79" s="9"/>
      <c r="K79" s="17">
        <f t="shared" si="5"/>
        <v>-28.300000000000182</v>
      </c>
      <c r="L79" s="18">
        <f t="shared" si="6"/>
        <v>-1.0149735497175714E-2</v>
      </c>
      <c r="M79" s="17">
        <f t="shared" si="7"/>
        <v>-9.8999999999999773</v>
      </c>
      <c r="N79" s="18">
        <f t="shared" si="8"/>
        <v>-1.0144585967680761E-2</v>
      </c>
      <c r="O79" s="19">
        <f t="shared" si="9"/>
        <v>0.17257491705798689</v>
      </c>
    </row>
    <row r="80" spans="1:15" ht="12.75" customHeight="1">
      <c r="A80" s="37" t="s">
        <v>128</v>
      </c>
      <c r="B80" s="38">
        <v>0.35</v>
      </c>
      <c r="C80" s="44">
        <v>17.91</v>
      </c>
      <c r="D80" s="44">
        <v>6.32</v>
      </c>
      <c r="E80" s="9"/>
      <c r="F80" s="14" t="s">
        <v>128</v>
      </c>
      <c r="G80" s="16">
        <v>0.35</v>
      </c>
      <c r="H80" s="43">
        <v>18.68</v>
      </c>
      <c r="I80" s="43">
        <v>6.54</v>
      </c>
      <c r="J80" s="9"/>
      <c r="K80" s="17">
        <f t="shared" si="5"/>
        <v>-0.76999999999999957</v>
      </c>
      <c r="L80" s="18">
        <f t="shared" si="6"/>
        <v>-4.2992741485203774E-2</v>
      </c>
      <c r="M80" s="17">
        <f t="shared" si="7"/>
        <v>-0.21999999999999975</v>
      </c>
      <c r="N80" s="18">
        <f t="shared" si="8"/>
        <v>-3.4810126582278438E-2</v>
      </c>
      <c r="O80" s="19">
        <f t="shared" si="9"/>
        <v>1.144909116099001E-3</v>
      </c>
    </row>
    <row r="81" spans="1:15" ht="12.75" customHeight="1">
      <c r="A81" s="37" t="s">
        <v>43</v>
      </c>
      <c r="B81" s="38">
        <v>0.35399999999999998</v>
      </c>
      <c r="C81" s="44">
        <v>550.64</v>
      </c>
      <c r="D81" s="44">
        <v>194.98</v>
      </c>
      <c r="E81" s="9"/>
      <c r="F81" s="14" t="s">
        <v>43</v>
      </c>
      <c r="G81" s="16">
        <v>0.35399999999999998</v>
      </c>
      <c r="H81" s="43">
        <v>554.27</v>
      </c>
      <c r="I81" s="43">
        <v>196.21</v>
      </c>
      <c r="J81" s="9"/>
      <c r="K81" s="17">
        <f t="shared" si="5"/>
        <v>-3.6299999999999955</v>
      </c>
      <c r="L81" s="18">
        <f t="shared" si="6"/>
        <v>-6.5923289263402508E-3</v>
      </c>
      <c r="M81" s="17">
        <f t="shared" si="7"/>
        <v>-1.2300000000000182</v>
      </c>
      <c r="N81" s="18">
        <f t="shared" si="8"/>
        <v>-6.3083393168531041E-3</v>
      </c>
      <c r="O81" s="19">
        <f t="shared" si="9"/>
        <v>3.4349024108529816E-2</v>
      </c>
    </row>
    <row r="82" spans="1:15" ht="12.75" customHeight="1">
      <c r="A82" s="37"/>
      <c r="B82" s="38"/>
      <c r="C82" s="44"/>
      <c r="D82" s="44"/>
      <c r="E82" s="9"/>
      <c r="G82" s="16"/>
      <c r="H82" s="43"/>
      <c r="I82" s="43"/>
      <c r="J82" s="9"/>
      <c r="K82" s="17"/>
      <c r="L82" s="18"/>
      <c r="M82" s="17"/>
      <c r="N82" s="18"/>
      <c r="O82" s="19"/>
    </row>
    <row r="83" spans="1:15" ht="12.75" customHeight="1">
      <c r="A83" s="37" t="s">
        <v>137</v>
      </c>
      <c r="B83" s="38">
        <v>0.95499999999999996</v>
      </c>
      <c r="C83" s="44">
        <v>0.52</v>
      </c>
      <c r="D83" s="44">
        <v>0.51</v>
      </c>
      <c r="E83" s="9"/>
      <c r="F83" s="14" t="s">
        <v>137</v>
      </c>
      <c r="G83" s="16">
        <v>0.95499999999999996</v>
      </c>
      <c r="H83" s="43">
        <v>0.49</v>
      </c>
      <c r="I83" s="43">
        <v>0.46</v>
      </c>
      <c r="J83" s="9"/>
      <c r="K83" s="17">
        <f t="shared" si="5"/>
        <v>3.0000000000000027E-2</v>
      </c>
      <c r="L83" s="18">
        <f t="shared" si="6"/>
        <v>5.7692307692307744E-2</v>
      </c>
      <c r="M83" s="17">
        <f t="shared" si="7"/>
        <v>4.9999999999999989E-2</v>
      </c>
      <c r="N83" s="18">
        <f t="shared" si="8"/>
        <v>9.8039215686274481E-2</v>
      </c>
      <c r="O83" s="19">
        <f t="shared" si="9"/>
        <v>8.0528775750082646E-5</v>
      </c>
    </row>
    <row r="84" spans="1:15" ht="12.75" customHeight="1">
      <c r="A84" s="37"/>
      <c r="B84" s="38"/>
      <c r="C84" s="44"/>
      <c r="D84" s="44"/>
      <c r="E84" s="9"/>
      <c r="G84" s="16"/>
      <c r="H84" s="43"/>
      <c r="I84" s="43"/>
      <c r="J84" s="9"/>
      <c r="K84" s="17"/>
      <c r="L84" s="18"/>
      <c r="M84" s="17"/>
      <c r="N84" s="18"/>
      <c r="O84" s="19"/>
    </row>
    <row r="85" spans="1:15" ht="12.75" customHeight="1">
      <c r="A85" s="37" t="s">
        <v>138</v>
      </c>
      <c r="B85" s="38">
        <v>4.4999999999999998E-2</v>
      </c>
      <c r="C85" s="44">
        <v>154.47999999999999</v>
      </c>
      <c r="D85" s="44">
        <v>6.94</v>
      </c>
      <c r="E85" s="9"/>
      <c r="F85" s="14" t="s">
        <v>138</v>
      </c>
      <c r="G85" s="16">
        <v>4.4999999999999998E-2</v>
      </c>
      <c r="H85" s="43">
        <v>156.08000000000001</v>
      </c>
      <c r="I85" s="43">
        <v>7.03</v>
      </c>
      <c r="J85" s="9"/>
      <c r="K85" s="17">
        <f t="shared" si="5"/>
        <v>-1.6000000000000227</v>
      </c>
      <c r="L85" s="18">
        <f t="shared" si="6"/>
        <v>-1.0357327809425316E-2</v>
      </c>
      <c r="M85" s="17">
        <f t="shared" si="7"/>
        <v>-8.9999999999999858E-2</v>
      </c>
      <c r="N85" s="18">
        <f t="shared" si="8"/>
        <v>-1.2968299711815541E-2</v>
      </c>
      <c r="O85" s="19">
        <f t="shared" si="9"/>
        <v>1.2306897685284369E-3</v>
      </c>
    </row>
    <row r="86" spans="1:15" ht="12.75" customHeight="1">
      <c r="A86" s="37" t="s">
        <v>139</v>
      </c>
      <c r="B86" s="38">
        <v>4.7500000000000001E-2</v>
      </c>
      <c r="C86" s="44">
        <v>230.89</v>
      </c>
      <c r="D86" s="44">
        <v>11.01</v>
      </c>
      <c r="E86" s="9"/>
      <c r="F86" s="14" t="s">
        <v>139</v>
      </c>
      <c r="G86" s="16">
        <v>4.7500000000000001E-2</v>
      </c>
      <c r="H86" s="43">
        <v>232.65</v>
      </c>
      <c r="I86" s="43">
        <v>11.05</v>
      </c>
      <c r="J86" s="9"/>
      <c r="K86" s="17">
        <f t="shared" si="5"/>
        <v>-1.7600000000000193</v>
      </c>
      <c r="L86" s="18">
        <f t="shared" si="6"/>
        <v>-7.6226774654598265E-3</v>
      </c>
      <c r="M86" s="17">
        <f t="shared" si="7"/>
        <v>-4.0000000000000924E-2</v>
      </c>
      <c r="N86" s="18">
        <f t="shared" si="8"/>
        <v>-3.6330608537693846E-3</v>
      </c>
      <c r="O86" s="19">
        <f t="shared" si="9"/>
        <v>1.9344412435617678E-3</v>
      </c>
    </row>
    <row r="87" spans="1:15" ht="12.75" customHeight="1">
      <c r="A87" s="37" t="s">
        <v>140</v>
      </c>
      <c r="B87" s="38">
        <v>4.7500000000000001E-2</v>
      </c>
      <c r="C87" s="44">
        <v>420.42</v>
      </c>
      <c r="D87" s="44">
        <v>19.95</v>
      </c>
      <c r="E87" s="9"/>
      <c r="F87" s="14" t="s">
        <v>140</v>
      </c>
      <c r="G87" s="16">
        <v>4.7500000000000001E-2</v>
      </c>
      <c r="H87" s="43">
        <v>423.25</v>
      </c>
      <c r="I87" s="43">
        <v>20.11</v>
      </c>
      <c r="J87" s="9"/>
      <c r="K87" s="17">
        <f t="shared" si="5"/>
        <v>-2.8299999999999841</v>
      </c>
      <c r="L87" s="18">
        <f t="shared" si="6"/>
        <v>-6.7313638742209792E-3</v>
      </c>
      <c r="M87" s="17">
        <f t="shared" si="7"/>
        <v>-0.16000000000000014</v>
      </c>
      <c r="N87" s="18">
        <f t="shared" si="8"/>
        <v>-8.02005012531329E-3</v>
      </c>
      <c r="O87" s="19">
        <f t="shared" si="9"/>
        <v>3.5205080007264388E-3</v>
      </c>
    </row>
    <row r="88" spans="1:15" ht="12.75" customHeight="1">
      <c r="A88" s="37"/>
      <c r="B88" s="38"/>
      <c r="C88" s="44"/>
      <c r="D88" s="44"/>
      <c r="E88" s="9"/>
      <c r="G88" s="16"/>
      <c r="H88" s="43"/>
      <c r="I88" s="43"/>
      <c r="J88" s="9"/>
      <c r="K88" s="17"/>
      <c r="L88" s="18"/>
      <c r="M88" s="17"/>
      <c r="N88" s="18"/>
      <c r="O88" s="19"/>
    </row>
    <row r="89" spans="1:15" ht="12.75" customHeight="1">
      <c r="A89" s="37" t="s">
        <v>142</v>
      </c>
      <c r="B89" s="38">
        <v>0.36</v>
      </c>
      <c r="C89" s="44">
        <v>3.28</v>
      </c>
      <c r="D89" s="44">
        <v>1.18</v>
      </c>
      <c r="E89" s="9"/>
      <c r="F89" s="14" t="s">
        <v>142</v>
      </c>
      <c r="G89" s="16">
        <v>0.36</v>
      </c>
      <c r="H89" s="43">
        <v>3.4</v>
      </c>
      <c r="I89" s="43">
        <v>1.22</v>
      </c>
      <c r="J89" s="9"/>
      <c r="K89" s="17">
        <f t="shared" si="5"/>
        <v>-0.12000000000000011</v>
      </c>
      <c r="L89" s="18">
        <f t="shared" si="6"/>
        <v>-3.6585365853658569E-2</v>
      </c>
      <c r="M89" s="17">
        <f t="shared" si="7"/>
        <v>-4.0000000000000036E-2</v>
      </c>
      <c r="N89" s="18">
        <f t="shared" si="8"/>
        <v>-3.3898305084745797E-2</v>
      </c>
      <c r="O89" s="19">
        <f t="shared" si="9"/>
        <v>2.1357631829369743E-4</v>
      </c>
    </row>
    <row r="90" spans="1:15" ht="12.75" customHeight="1">
      <c r="A90" s="37"/>
      <c r="B90" s="38"/>
      <c r="C90" s="44"/>
      <c r="D90" s="44"/>
      <c r="E90" s="9"/>
      <c r="G90" s="16"/>
      <c r="H90" s="43"/>
      <c r="I90" s="43"/>
      <c r="J90" s="9"/>
      <c r="K90" s="17"/>
      <c r="L90" s="18"/>
      <c r="M90" s="17"/>
      <c r="N90" s="18"/>
      <c r="O90" s="19"/>
    </row>
    <row r="91" spans="1:15" ht="12.75" customHeight="1">
      <c r="A91" s="37" t="s">
        <v>48</v>
      </c>
      <c r="B91" s="38">
        <v>0.1082</v>
      </c>
      <c r="C91" s="44">
        <v>12.67</v>
      </c>
      <c r="D91" s="44">
        <v>1.38</v>
      </c>
      <c r="E91" s="9"/>
      <c r="F91" s="14" t="s">
        <v>48</v>
      </c>
      <c r="G91" s="16">
        <v>0.1082</v>
      </c>
      <c r="H91" s="43">
        <v>12.75</v>
      </c>
      <c r="I91" s="43">
        <v>1.3794999999999999</v>
      </c>
      <c r="J91" s="9"/>
      <c r="K91" s="17">
        <f t="shared" si="5"/>
        <v>-8.0000000000000071E-2</v>
      </c>
      <c r="L91" s="18">
        <f t="shared" si="6"/>
        <v>-6.3141278610891931E-3</v>
      </c>
      <c r="M91" s="17">
        <f t="shared" si="7"/>
        <v>4.9999999999994493E-4</v>
      </c>
      <c r="N91" s="18">
        <f t="shared" si="8"/>
        <v>3.6231884057967025E-4</v>
      </c>
      <c r="O91" s="19">
        <f t="shared" si="9"/>
        <v>2.4149879597225868E-4</v>
      </c>
    </row>
    <row r="92" spans="1:15" ht="12.75" customHeight="1">
      <c r="A92" s="37"/>
      <c r="B92" s="38"/>
      <c r="C92" s="44"/>
      <c r="D92" s="44"/>
      <c r="E92" s="9"/>
      <c r="G92" s="16"/>
      <c r="H92" s="43"/>
      <c r="I92" s="43"/>
      <c r="J92" s="9"/>
      <c r="K92" s="17"/>
      <c r="L92" s="18"/>
      <c r="M92" s="17"/>
      <c r="N92" s="18"/>
      <c r="O92" s="19"/>
    </row>
    <row r="93" spans="1:15" ht="12.75" customHeight="1">
      <c r="A93" s="37" t="s">
        <v>113</v>
      </c>
      <c r="B93" s="38">
        <v>0.33100000000000002</v>
      </c>
      <c r="C93" s="44">
        <v>2.14</v>
      </c>
      <c r="D93" s="44">
        <v>0.71</v>
      </c>
      <c r="E93" s="9"/>
      <c r="F93" s="14" t="s">
        <v>113</v>
      </c>
      <c r="G93" s="16">
        <v>0.33100000000000002</v>
      </c>
      <c r="H93" s="43">
        <v>2.15</v>
      </c>
      <c r="I93" s="43">
        <v>0.71</v>
      </c>
      <c r="J93" s="9"/>
      <c r="K93" s="17">
        <f t="shared" si="5"/>
        <v>-9.9999999999997868E-3</v>
      </c>
      <c r="L93" s="18">
        <f t="shared" si="6"/>
        <v>-4.6728971962615821E-3</v>
      </c>
      <c r="M93" s="17">
        <f t="shared" si="7"/>
        <v>0</v>
      </c>
      <c r="N93" s="18">
        <f t="shared" si="8"/>
        <v>0</v>
      </c>
      <c r="O93" s="19">
        <f t="shared" si="9"/>
        <v>1.2429441474469277E-4</v>
      </c>
    </row>
    <row r="94" spans="1:15" ht="12.75" customHeight="1">
      <c r="A94" s="37"/>
      <c r="B94" s="38"/>
      <c r="C94" s="44"/>
      <c r="D94" s="44"/>
      <c r="E94" s="9"/>
      <c r="G94" s="16"/>
      <c r="H94" s="43"/>
      <c r="I94" s="43"/>
      <c r="J94" s="9"/>
      <c r="K94" s="17"/>
      <c r="L94" s="18"/>
      <c r="M94" s="17"/>
      <c r="N94" s="18"/>
      <c r="O94" s="19"/>
    </row>
    <row r="95" spans="1:15" ht="12.75" customHeight="1">
      <c r="A95" s="37" t="s">
        <v>101</v>
      </c>
      <c r="B95" s="38">
        <v>0.30430000000000001</v>
      </c>
      <c r="C95" s="44">
        <v>0.47</v>
      </c>
      <c r="D95" s="44">
        <v>0.14000000000000001</v>
      </c>
      <c r="E95" s="9"/>
      <c r="F95" s="14" t="s">
        <v>101</v>
      </c>
      <c r="G95" s="16">
        <v>0.30430000000000001</v>
      </c>
      <c r="H95" s="43">
        <v>0.48</v>
      </c>
      <c r="I95" s="43">
        <v>0.14710000000000001</v>
      </c>
      <c r="J95" s="9"/>
      <c r="K95" s="17">
        <f t="shared" si="5"/>
        <v>-1.0000000000000009E-2</v>
      </c>
      <c r="L95" s="18">
        <f t="shared" si="6"/>
        <v>-2.1276595744680871E-2</v>
      </c>
      <c r="M95" s="17">
        <f t="shared" si="7"/>
        <v>-7.0999999999999952E-3</v>
      </c>
      <c r="N95" s="18">
        <f t="shared" si="8"/>
        <v>-5.0714285714285677E-2</v>
      </c>
      <c r="O95" s="19">
        <f t="shared" si="9"/>
        <v>2.5751701984428602E-5</v>
      </c>
    </row>
    <row r="96" spans="1:15" ht="12.75" customHeight="1">
      <c r="A96" s="37"/>
      <c r="B96" s="38"/>
      <c r="C96" s="44"/>
      <c r="D96" s="44"/>
      <c r="E96" s="9"/>
      <c r="J96" s="9"/>
      <c r="K96" s="17"/>
      <c r="L96" s="18"/>
      <c r="M96" s="17"/>
      <c r="N96" s="18"/>
      <c r="O96" s="19"/>
    </row>
    <row r="97" spans="1:15" ht="12.75" customHeight="1">
      <c r="A97" s="37" t="s">
        <v>52</v>
      </c>
      <c r="B97" s="38">
        <v>4.4999999999999997E-3</v>
      </c>
      <c r="C97" s="44">
        <v>46.31</v>
      </c>
      <c r="D97" s="44">
        <v>0.21</v>
      </c>
      <c r="E97" s="9"/>
      <c r="F97" s="14" t="s">
        <v>52</v>
      </c>
      <c r="G97" s="16">
        <v>4.4999999999999997E-3</v>
      </c>
      <c r="H97" s="43">
        <v>46.55</v>
      </c>
      <c r="I97" s="43">
        <v>0.20960000000000001</v>
      </c>
      <c r="J97" s="9"/>
      <c r="K97" s="17">
        <f t="shared" si="5"/>
        <v>-0.23999999999999488</v>
      </c>
      <c r="L97" s="18">
        <f t="shared" si="6"/>
        <v>-5.1824659900668296E-3</v>
      </c>
      <c r="M97" s="17">
        <f t="shared" si="7"/>
        <v>3.999999999999837E-4</v>
      </c>
      <c r="N97" s="18">
        <f t="shared" si="8"/>
        <v>1.9047619047618271E-3</v>
      </c>
      <c r="O97" s="19">
        <f t="shared" si="9"/>
        <v>3.6693111733081137E-5</v>
      </c>
    </row>
    <row r="98" spans="1:15" ht="12.75" customHeight="1">
      <c r="A98" s="37"/>
      <c r="B98" s="38"/>
      <c r="C98" s="44"/>
      <c r="D98" s="44"/>
      <c r="E98" s="9"/>
      <c r="G98" s="16"/>
      <c r="H98" s="43"/>
      <c r="I98" s="43"/>
      <c r="J98" s="9"/>
      <c r="K98" s="17"/>
      <c r="L98" s="18"/>
      <c r="M98" s="17"/>
      <c r="N98" s="18"/>
      <c r="O98" s="19"/>
    </row>
    <row r="99" spans="1:15" ht="12.75" customHeight="1">
      <c r="A99" s="37" t="s">
        <v>111</v>
      </c>
      <c r="B99" s="38">
        <v>0.13800000000000001</v>
      </c>
      <c r="C99" s="44">
        <v>2517.1</v>
      </c>
      <c r="D99" s="44">
        <v>347.33</v>
      </c>
      <c r="E99" s="9"/>
      <c r="F99" s="14" t="s">
        <v>111</v>
      </c>
      <c r="G99" s="16">
        <v>0.13800000000000001</v>
      </c>
      <c r="H99" s="43">
        <v>2525.33</v>
      </c>
      <c r="I99" s="43">
        <v>348.49599999999998</v>
      </c>
      <c r="J99" s="9"/>
      <c r="K99" s="17">
        <f t="shared" si="5"/>
        <v>-8.2300000000000182</v>
      </c>
      <c r="L99" s="18">
        <f t="shared" si="6"/>
        <v>-3.269635691867633E-3</v>
      </c>
      <c r="M99" s="17">
        <f t="shared" si="7"/>
        <v>-1.1659999999999968</v>
      </c>
      <c r="N99" s="18">
        <f t="shared" si="8"/>
        <v>-3.3570379754124229E-3</v>
      </c>
      <c r="O99" s="19">
        <f t="shared" si="9"/>
        <v>6.1008600508262602E-2</v>
      </c>
    </row>
    <row r="100" spans="1:15" ht="12.75" customHeight="1">
      <c r="A100" s="37"/>
      <c r="B100" s="38"/>
      <c r="C100" s="44"/>
      <c r="D100" s="44"/>
      <c r="E100" s="9"/>
      <c r="G100" s="16"/>
      <c r="H100" s="43"/>
      <c r="I100" s="43"/>
      <c r="J100" s="9"/>
      <c r="K100" s="17"/>
      <c r="L100" s="18"/>
      <c r="M100" s="17"/>
      <c r="N100" s="18"/>
      <c r="O100" s="19"/>
    </row>
    <row r="101" spans="1:15" ht="12.75" customHeight="1">
      <c r="A101" s="37" t="s">
        <v>146</v>
      </c>
      <c r="B101" s="38">
        <v>0.26400000000000001</v>
      </c>
      <c r="C101" s="44">
        <v>536.52</v>
      </c>
      <c r="D101" s="44">
        <v>141.65</v>
      </c>
      <c r="E101" s="9"/>
      <c r="F101" s="14" t="s">
        <v>146</v>
      </c>
      <c r="G101" s="16">
        <v>0.26400000000000001</v>
      </c>
      <c r="H101" s="43">
        <v>958.45</v>
      </c>
      <c r="I101" s="43">
        <v>253.03</v>
      </c>
      <c r="J101" s="9"/>
      <c r="K101" s="17">
        <f t="shared" si="5"/>
        <v>-421.93000000000006</v>
      </c>
      <c r="L101" s="18">
        <f t="shared" si="6"/>
        <v>-0.78641989115037669</v>
      </c>
      <c r="M101" s="17">
        <f t="shared" si="7"/>
        <v>-111.38</v>
      </c>
      <c r="N101" s="18">
        <f t="shared" si="8"/>
        <v>-0.78630427109071654</v>
      </c>
      <c r="O101" s="19">
        <f t="shared" si="9"/>
        <v>4.4296078539224806E-2</v>
      </c>
    </row>
    <row r="102" spans="1:15" ht="12.75" customHeight="1">
      <c r="A102" s="37" t="s">
        <v>146</v>
      </c>
      <c r="B102" s="38">
        <v>0.26450000000000001</v>
      </c>
      <c r="C102" s="44">
        <v>3600.19</v>
      </c>
      <c r="D102" s="44">
        <v>952.29</v>
      </c>
      <c r="E102" s="9"/>
      <c r="F102" s="14" t="s">
        <v>146</v>
      </c>
      <c r="G102" s="16">
        <v>0.26450000000000001</v>
      </c>
      <c r="H102" s="43">
        <v>3192.88</v>
      </c>
      <c r="I102" s="43">
        <v>844.52</v>
      </c>
      <c r="J102" s="9"/>
      <c r="K102" s="17">
        <f t="shared" si="5"/>
        <v>407.30999999999995</v>
      </c>
      <c r="L102" s="18">
        <f t="shared" si="6"/>
        <v>0.11313569561606469</v>
      </c>
      <c r="M102" s="17">
        <f t="shared" si="7"/>
        <v>107.76999999999998</v>
      </c>
      <c r="N102" s="18">
        <f t="shared" si="8"/>
        <v>0.11316930766888236</v>
      </c>
      <c r="O102" s="19">
        <f t="shared" si="9"/>
        <v>0.14784382977491259</v>
      </c>
    </row>
    <row r="103" spans="1:15" ht="12.75" customHeight="1">
      <c r="A103" s="37"/>
      <c r="B103" s="38"/>
      <c r="C103" s="44"/>
      <c r="D103" s="44"/>
      <c r="E103" s="9"/>
      <c r="G103" s="16"/>
      <c r="H103" s="43"/>
      <c r="I103" s="43"/>
      <c r="J103" s="9"/>
      <c r="K103" s="17"/>
      <c r="L103" s="18"/>
      <c r="M103" s="17"/>
      <c r="N103" s="18"/>
      <c r="O103" s="19"/>
    </row>
    <row r="104" spans="1:15" ht="12.75" customHeight="1">
      <c r="A104" s="37" t="s">
        <v>54</v>
      </c>
      <c r="B104" s="38">
        <v>0.155</v>
      </c>
      <c r="C104" s="44">
        <v>35.71</v>
      </c>
      <c r="D104" s="44">
        <v>5.55</v>
      </c>
      <c r="E104" s="9"/>
      <c r="F104" s="14" t="s">
        <v>54</v>
      </c>
      <c r="G104" s="16">
        <v>0.155</v>
      </c>
      <c r="H104" s="43">
        <v>36.54</v>
      </c>
      <c r="I104" s="43">
        <v>5.66</v>
      </c>
      <c r="J104" s="9"/>
      <c r="K104" s="17">
        <f t="shared" si="5"/>
        <v>-0.82999999999999829</v>
      </c>
      <c r="L104" s="18">
        <f t="shared" si="6"/>
        <v>-2.3242789134696115E-2</v>
      </c>
      <c r="M104" s="17">
        <f t="shared" si="7"/>
        <v>-0.11000000000000032</v>
      </c>
      <c r="N104" s="18">
        <f t="shared" si="8"/>
        <v>-1.9819819819819878E-2</v>
      </c>
      <c r="O104" s="19">
        <f t="shared" si="9"/>
        <v>9.908540668379733E-4</v>
      </c>
    </row>
    <row r="105" spans="1:15" ht="12.75" customHeight="1">
      <c r="A105" s="37" t="s">
        <v>57</v>
      </c>
      <c r="B105" s="38">
        <v>0.17399999999999999</v>
      </c>
      <c r="C105" s="44">
        <v>341.08</v>
      </c>
      <c r="D105" s="44">
        <v>59.34</v>
      </c>
      <c r="E105" s="9"/>
      <c r="F105" s="14" t="s">
        <v>57</v>
      </c>
      <c r="G105" s="16">
        <v>0.17399999999999999</v>
      </c>
      <c r="H105" s="43">
        <v>343.18</v>
      </c>
      <c r="I105" s="43">
        <v>59.71</v>
      </c>
      <c r="J105" s="9"/>
      <c r="K105" s="17">
        <f t="shared" si="5"/>
        <v>-2.1000000000000227</v>
      </c>
      <c r="L105" s="18">
        <f t="shared" si="6"/>
        <v>-6.1569133341152302E-3</v>
      </c>
      <c r="M105" s="17">
        <f t="shared" si="7"/>
        <v>-0.36999999999999744</v>
      </c>
      <c r="N105" s="18">
        <f t="shared" si="8"/>
        <v>-6.2352544657903169E-3</v>
      </c>
      <c r="O105" s="19">
        <f t="shared" si="9"/>
        <v>1.0452985217472684E-2</v>
      </c>
    </row>
    <row r="106" spans="1:15" ht="12.75" customHeight="1">
      <c r="A106" s="37" t="s">
        <v>56</v>
      </c>
      <c r="B106" s="38">
        <v>0.2175</v>
      </c>
      <c r="C106" s="44">
        <v>1624.46</v>
      </c>
      <c r="D106" s="44">
        <v>353.32</v>
      </c>
      <c r="E106" s="9"/>
      <c r="F106" s="14" t="s">
        <v>56</v>
      </c>
      <c r="G106" s="16">
        <v>0.2175</v>
      </c>
      <c r="H106" s="43">
        <v>1643.99</v>
      </c>
      <c r="I106" s="43">
        <v>357.59</v>
      </c>
      <c r="J106" s="9"/>
      <c r="K106" s="17">
        <f t="shared" si="5"/>
        <v>-19.529999999999973</v>
      </c>
      <c r="L106" s="18">
        <f t="shared" si="6"/>
        <v>-1.2022456693301141E-2</v>
      </c>
      <c r="M106" s="17">
        <f t="shared" si="7"/>
        <v>-4.2699999999999818</v>
      </c>
      <c r="N106" s="18">
        <f t="shared" si="8"/>
        <v>-1.2085361711762657E-2</v>
      </c>
      <c r="O106" s="19">
        <f t="shared" si="9"/>
        <v>6.2600619392330539E-2</v>
      </c>
    </row>
    <row r="107" spans="1:15" ht="12.75" customHeight="1">
      <c r="A107" s="37" t="s">
        <v>55</v>
      </c>
      <c r="B107" s="38">
        <v>0.219</v>
      </c>
      <c r="C107" s="44">
        <v>1187.48</v>
      </c>
      <c r="D107" s="44">
        <v>260.02999999999997</v>
      </c>
      <c r="E107" s="9"/>
      <c r="F107" s="14" t="s">
        <v>55</v>
      </c>
      <c r="G107" s="16">
        <v>0.219</v>
      </c>
      <c r="H107" s="43">
        <v>1201.1099999999999</v>
      </c>
      <c r="I107" s="43">
        <v>263.07</v>
      </c>
      <c r="J107" s="9"/>
      <c r="K107" s="17">
        <f t="shared" si="5"/>
        <v>-13.629999999999882</v>
      </c>
      <c r="L107" s="18">
        <f t="shared" si="6"/>
        <v>-1.1478088052009196E-2</v>
      </c>
      <c r="M107" s="17">
        <f t="shared" si="7"/>
        <v>-3.0400000000000205</v>
      </c>
      <c r="N107" s="18">
        <f t="shared" si="8"/>
        <v>-1.1690958735530596E-2</v>
      </c>
      <c r="O107" s="19">
        <f t="shared" si="9"/>
        <v>4.605370660124835E-2</v>
      </c>
    </row>
    <row r="108" spans="1:15" ht="12.75" customHeight="1">
      <c r="A108" s="37" t="s">
        <v>87</v>
      </c>
      <c r="B108" s="38">
        <v>0.2525</v>
      </c>
      <c r="C108" s="44">
        <v>0.22</v>
      </c>
      <c r="D108" s="44">
        <v>0.05</v>
      </c>
      <c r="E108" s="9"/>
      <c r="F108" s="14" t="s">
        <v>87</v>
      </c>
      <c r="G108" s="16">
        <v>0.2525</v>
      </c>
      <c r="H108" s="43">
        <v>0.23</v>
      </c>
      <c r="I108" s="43">
        <v>5.8900000000000001E-2</v>
      </c>
      <c r="J108" s="9"/>
      <c r="K108" s="17">
        <f t="shared" si="5"/>
        <v>-1.0000000000000009E-2</v>
      </c>
      <c r="L108" s="18">
        <f t="shared" si="6"/>
        <v>-4.5454545454545497E-2</v>
      </c>
      <c r="M108" s="17">
        <f t="shared" si="7"/>
        <v>-8.8999999999999982E-3</v>
      </c>
      <c r="N108" s="18">
        <f t="shared" si="8"/>
        <v>-0.17799999999999996</v>
      </c>
      <c r="O108" s="19">
        <f t="shared" si="9"/>
        <v>1.0311184547130146E-5</v>
      </c>
    </row>
    <row r="109" spans="1:15" ht="12.75" customHeight="1">
      <c r="A109" s="37"/>
      <c r="B109" s="38"/>
      <c r="C109" s="44"/>
      <c r="D109" s="44"/>
      <c r="E109" s="9"/>
      <c r="G109" s="16"/>
      <c r="J109" s="9"/>
      <c r="K109" s="17"/>
      <c r="L109" s="18"/>
      <c r="M109" s="17"/>
      <c r="N109" s="18"/>
      <c r="O109" s="19"/>
    </row>
    <row r="110" spans="1:15" ht="12.75" customHeight="1">
      <c r="A110" s="37" t="s">
        <v>67</v>
      </c>
      <c r="B110" s="38">
        <v>0.1573</v>
      </c>
      <c r="C110" s="44">
        <v>14.5</v>
      </c>
      <c r="D110" s="44">
        <v>2.2799999999999998</v>
      </c>
      <c r="E110" s="9"/>
      <c r="F110" s="14" t="s">
        <v>67</v>
      </c>
      <c r="G110" s="14">
        <v>0.1573</v>
      </c>
      <c r="H110" s="14">
        <v>14.57</v>
      </c>
      <c r="I110" s="14">
        <v>2.2915000000000001</v>
      </c>
      <c r="J110" s="9"/>
      <c r="K110" s="17">
        <f t="shared" si="5"/>
        <v>-7.0000000000000284E-2</v>
      </c>
      <c r="L110" s="18">
        <f t="shared" si="6"/>
        <v>-4.8275862068965711E-3</v>
      </c>
      <c r="M110" s="17">
        <f t="shared" si="7"/>
        <v>-1.1500000000000288E-2</v>
      </c>
      <c r="N110" s="18">
        <f t="shared" si="8"/>
        <v>-5.0438596491229337E-3</v>
      </c>
      <c r="O110" s="19">
        <f t="shared" si="9"/>
        <v>4.0115584702459645E-4</v>
      </c>
    </row>
    <row r="111" spans="1:15" ht="12.75" customHeight="1">
      <c r="A111" s="37"/>
      <c r="B111" s="38"/>
      <c r="C111" s="44"/>
      <c r="D111" s="44"/>
      <c r="E111" s="9"/>
      <c r="G111" s="16"/>
      <c r="H111" s="43"/>
      <c r="I111" s="43"/>
      <c r="J111" s="9"/>
      <c r="K111" s="17"/>
      <c r="L111" s="18"/>
      <c r="M111" s="17"/>
      <c r="N111" s="18"/>
      <c r="O111" s="19"/>
    </row>
    <row r="112" spans="1:15" ht="12.75" customHeight="1">
      <c r="A112" s="37" t="s">
        <v>53</v>
      </c>
      <c r="B112" s="38">
        <v>8.6900000000000005E-2</v>
      </c>
      <c r="C112" s="44">
        <v>95.71</v>
      </c>
      <c r="D112" s="44">
        <v>8.2899999999999991</v>
      </c>
      <c r="E112" s="9"/>
      <c r="F112" s="14" t="s">
        <v>53</v>
      </c>
      <c r="G112" s="14">
        <v>8.6900000000000005E-2</v>
      </c>
      <c r="H112" s="14">
        <v>95.9</v>
      </c>
      <c r="I112" s="14">
        <v>8.3338000000000001</v>
      </c>
      <c r="J112" s="9"/>
      <c r="K112" s="17">
        <f t="shared" si="5"/>
        <v>-0.19000000000001194</v>
      </c>
      <c r="L112" s="18">
        <f t="shared" si="6"/>
        <v>-1.9851635147843691E-3</v>
      </c>
      <c r="M112" s="17">
        <f t="shared" si="7"/>
        <v>-4.3800000000000949E-2</v>
      </c>
      <c r="N112" s="18">
        <f t="shared" si="8"/>
        <v>-5.283474065138836E-3</v>
      </c>
      <c r="O112" s="19">
        <f t="shared" si="9"/>
        <v>1.4589363290131276E-3</v>
      </c>
    </row>
    <row r="113" spans="1:15" ht="12.75" customHeight="1">
      <c r="A113" s="37"/>
      <c r="B113" s="38"/>
      <c r="C113" s="44"/>
      <c r="D113" s="44"/>
      <c r="E113" s="9"/>
      <c r="G113" s="16"/>
      <c r="H113" s="43"/>
      <c r="I113" s="43"/>
      <c r="J113" s="9"/>
      <c r="K113" s="17"/>
      <c r="L113" s="18"/>
      <c r="M113" s="17"/>
      <c r="N113" s="18"/>
      <c r="O113" s="19"/>
    </row>
    <row r="114" spans="1:15" ht="12.75" customHeight="1">
      <c r="A114" s="37" t="s">
        <v>152</v>
      </c>
      <c r="B114" s="38">
        <v>0.30199999999999999</v>
      </c>
      <c r="C114" s="44">
        <v>15.48</v>
      </c>
      <c r="D114" s="44">
        <v>4.68</v>
      </c>
      <c r="E114" s="9"/>
      <c r="F114" s="14" t="s">
        <v>152</v>
      </c>
      <c r="G114" s="16">
        <v>0.30199999999999999</v>
      </c>
      <c r="H114" s="43">
        <v>15.67</v>
      </c>
      <c r="I114" s="43">
        <v>4.7313999999999998</v>
      </c>
      <c r="J114" s="9"/>
      <c r="K114" s="17">
        <f t="shared" si="5"/>
        <v>-0.1899999999999995</v>
      </c>
      <c r="L114" s="18">
        <f t="shared" si="6"/>
        <v>-1.2273901808785497E-2</v>
      </c>
      <c r="M114" s="17">
        <f t="shared" si="7"/>
        <v>-5.1400000000000112E-2</v>
      </c>
      <c r="N114" s="18">
        <f t="shared" si="8"/>
        <v>-1.0982905982906008E-2</v>
      </c>
      <c r="O114" s="19">
        <f t="shared" si="9"/>
        <v>8.2829097735639349E-4</v>
      </c>
    </row>
    <row r="115" spans="1:15" ht="12.75" customHeight="1">
      <c r="A115" s="37"/>
      <c r="B115" s="38"/>
      <c r="C115" s="44"/>
      <c r="D115" s="44"/>
      <c r="E115" s="9"/>
      <c r="G115" s="16"/>
      <c r="H115" s="43"/>
      <c r="I115" s="43"/>
      <c r="J115" s="9"/>
      <c r="K115" s="17"/>
      <c r="L115" s="18"/>
      <c r="M115" s="17"/>
      <c r="N115" s="18"/>
      <c r="O115" s="19"/>
    </row>
    <row r="116" spans="1:15" ht="12.75" customHeight="1">
      <c r="A116" s="37" t="s">
        <v>63</v>
      </c>
      <c r="B116" s="38">
        <v>0.95</v>
      </c>
      <c r="C116" s="44">
        <v>5.51</v>
      </c>
      <c r="D116" s="44">
        <v>5.24</v>
      </c>
      <c r="E116" s="9"/>
      <c r="F116" s="14" t="s">
        <v>63</v>
      </c>
      <c r="G116" s="16">
        <v>0.95</v>
      </c>
      <c r="H116" s="43">
        <v>5.75</v>
      </c>
      <c r="I116" s="43">
        <v>5.4600999999999997</v>
      </c>
      <c r="J116" s="9"/>
      <c r="K116" s="17">
        <f t="shared" si="5"/>
        <v>-0.24000000000000021</v>
      </c>
      <c r="L116" s="18">
        <f t="shared" si="6"/>
        <v>-4.3557168784029078E-2</v>
      </c>
      <c r="M116" s="17">
        <f t="shared" si="7"/>
        <v>-0.22009999999999952</v>
      </c>
      <c r="N116" s="18">
        <f t="shared" si="8"/>
        <v>-4.2003816793893034E-2</v>
      </c>
      <c r="O116" s="19">
        <f t="shared" si="9"/>
        <v>9.5585906189788307E-4</v>
      </c>
    </row>
    <row r="117" spans="1:15" ht="12.75" customHeight="1">
      <c r="A117" s="37"/>
      <c r="B117" s="38"/>
      <c r="C117" s="44"/>
      <c r="D117" s="44"/>
      <c r="E117" s="9"/>
      <c r="G117" s="16"/>
      <c r="H117" s="43"/>
      <c r="I117" s="43"/>
      <c r="J117" s="9"/>
      <c r="K117" s="17"/>
      <c r="L117" s="18"/>
      <c r="M117" s="17"/>
      <c r="N117" s="18"/>
      <c r="O117" s="19"/>
    </row>
    <row r="118" spans="1:15" ht="12.75" customHeight="1">
      <c r="A118" s="37" t="s">
        <v>132</v>
      </c>
      <c r="B118" s="38">
        <v>0.24199999999999999</v>
      </c>
      <c r="C118" s="44">
        <v>386.59</v>
      </c>
      <c r="D118" s="44">
        <v>93.53</v>
      </c>
      <c r="E118" s="9"/>
      <c r="F118" s="14" t="s">
        <v>132</v>
      </c>
      <c r="G118" s="16">
        <v>0.24199999999999999</v>
      </c>
      <c r="H118" s="43">
        <v>389.17</v>
      </c>
      <c r="I118" s="43">
        <v>94.18</v>
      </c>
      <c r="J118" s="9"/>
      <c r="K118" s="17">
        <f t="shared" si="5"/>
        <v>-2.5800000000000409</v>
      </c>
      <c r="L118" s="18">
        <f t="shared" si="6"/>
        <v>-6.6737370340672056E-3</v>
      </c>
      <c r="M118" s="17">
        <f t="shared" si="7"/>
        <v>-0.65000000000000568</v>
      </c>
      <c r="N118" s="18">
        <f t="shared" si="8"/>
        <v>-6.9496418261520976E-3</v>
      </c>
      <c r="O118" s="19">
        <f t="shared" si="9"/>
        <v>1.6487391522049529E-2</v>
      </c>
    </row>
    <row r="119" spans="1:15" ht="12.75" customHeight="1">
      <c r="A119" s="37" t="s">
        <v>147</v>
      </c>
      <c r="B119" s="38">
        <v>0.245</v>
      </c>
      <c r="C119" s="44">
        <v>10.75</v>
      </c>
      <c r="D119" s="44">
        <v>2.65</v>
      </c>
      <c r="E119" s="9"/>
      <c r="F119" s="14" t="s">
        <v>147</v>
      </c>
      <c r="G119" s="16">
        <v>0.245</v>
      </c>
      <c r="H119" s="43">
        <v>11.2</v>
      </c>
      <c r="I119" s="43">
        <v>2.74</v>
      </c>
      <c r="J119" s="9"/>
      <c r="K119" s="17">
        <f t="shared" si="5"/>
        <v>-0.44999999999999929</v>
      </c>
      <c r="L119" s="18">
        <f t="shared" si="6"/>
        <v>-4.1860465116279007E-2</v>
      </c>
      <c r="M119" s="17">
        <f t="shared" si="7"/>
        <v>-9.0000000000000302E-2</v>
      </c>
      <c r="N119" s="18">
        <f t="shared" si="8"/>
        <v>-3.3962264150943514E-2</v>
      </c>
      <c r="O119" s="19">
        <f t="shared" si="9"/>
        <v>4.7967140338092706E-4</v>
      </c>
    </row>
    <row r="120" spans="1:15" ht="12.75" customHeight="1">
      <c r="A120" s="37" t="s">
        <v>147</v>
      </c>
      <c r="B120" s="38">
        <v>0.246</v>
      </c>
      <c r="C120" s="44">
        <v>0.12</v>
      </c>
      <c r="D120" s="44">
        <v>0.03</v>
      </c>
      <c r="E120" s="9"/>
      <c r="F120" s="14" t="s">
        <v>147</v>
      </c>
      <c r="G120" s="16">
        <v>0.246</v>
      </c>
      <c r="H120" s="43">
        <v>0.12</v>
      </c>
      <c r="I120" s="43">
        <v>2.87E-2</v>
      </c>
      <c r="J120" s="9"/>
      <c r="K120" s="17">
        <f t="shared" si="5"/>
        <v>0</v>
      </c>
      <c r="L120" s="18">
        <f t="shared" si="6"/>
        <v>0</v>
      </c>
      <c r="M120" s="17">
        <f t="shared" si="7"/>
        <v>1.2999999999999991E-3</v>
      </c>
      <c r="N120" s="18">
        <f t="shared" si="8"/>
        <v>4.3333333333333307E-2</v>
      </c>
      <c r="O120" s="19">
        <f t="shared" si="9"/>
        <v>5.0242953565812433E-6</v>
      </c>
    </row>
    <row r="121" spans="1:15" ht="12.75" customHeight="1">
      <c r="A121" s="37"/>
      <c r="B121" s="38"/>
      <c r="C121" s="44"/>
      <c r="D121" s="44"/>
      <c r="E121" s="9"/>
      <c r="G121" s="16"/>
      <c r="H121" s="43"/>
      <c r="I121" s="43"/>
      <c r="J121" s="9"/>
      <c r="K121" s="17"/>
      <c r="L121" s="18"/>
      <c r="M121" s="17"/>
      <c r="N121" s="18"/>
      <c r="O121" s="19"/>
    </row>
    <row r="122" spans="1:15" ht="12.75" customHeight="1">
      <c r="A122" s="37" t="s">
        <v>95</v>
      </c>
      <c r="B122" s="38">
        <v>3.3700000000000001E-2</v>
      </c>
      <c r="C122" s="44">
        <v>5.05</v>
      </c>
      <c r="D122" s="44">
        <v>0.17</v>
      </c>
      <c r="E122" s="9"/>
      <c r="F122" s="14" t="s">
        <v>95</v>
      </c>
      <c r="G122" s="16">
        <v>3.3700000000000001E-2</v>
      </c>
      <c r="H122" s="43">
        <v>7.52</v>
      </c>
      <c r="I122" s="43">
        <v>0.25330000000000003</v>
      </c>
      <c r="J122" s="9"/>
      <c r="K122" s="17">
        <f t="shared" si="5"/>
        <v>-2.4699999999999998</v>
      </c>
      <c r="L122" s="18">
        <f t="shared" si="6"/>
        <v>-0.4891089108910891</v>
      </c>
      <c r="M122" s="17">
        <f t="shared" si="7"/>
        <v>-8.3300000000000013E-2</v>
      </c>
      <c r="N122" s="18">
        <f t="shared" si="8"/>
        <v>-0.49000000000000005</v>
      </c>
      <c r="O122" s="19">
        <f t="shared" si="9"/>
        <v>4.4343345429338987E-5</v>
      </c>
    </row>
    <row r="123" spans="1:15" ht="12.75" customHeight="1">
      <c r="A123" s="37" t="s">
        <v>58</v>
      </c>
      <c r="B123" s="38">
        <v>0.22819999999999999</v>
      </c>
      <c r="C123" s="44">
        <v>287.58</v>
      </c>
      <c r="D123" s="44">
        <v>65.61</v>
      </c>
      <c r="E123" s="9"/>
      <c r="F123" s="14" t="s">
        <v>58</v>
      </c>
      <c r="G123" s="16">
        <v>0.22819999999999999</v>
      </c>
      <c r="H123" s="43">
        <v>288.52999999999997</v>
      </c>
      <c r="I123" s="43">
        <v>65.843400000000003</v>
      </c>
      <c r="J123" s="9"/>
      <c r="K123" s="17">
        <f t="shared" si="5"/>
        <v>-0.94999999999998863</v>
      </c>
      <c r="L123" s="18">
        <f t="shared" si="6"/>
        <v>-3.3034286111690266E-3</v>
      </c>
      <c r="M123" s="17">
        <f t="shared" si="7"/>
        <v>-0.23340000000000316</v>
      </c>
      <c r="N123" s="18">
        <f t="shared" si="8"/>
        <v>-3.5573845450389144E-3</v>
      </c>
      <c r="O123" s="19">
        <f t="shared" si="9"/>
        <v>1.1526713898310852E-2</v>
      </c>
    </row>
    <row r="124" spans="1:15" ht="12.75" customHeight="1">
      <c r="A124" s="37"/>
      <c r="B124" s="38"/>
      <c r="C124" s="44"/>
      <c r="D124" s="44"/>
      <c r="E124" s="9"/>
      <c r="G124" s="16"/>
      <c r="H124" s="43"/>
      <c r="I124" s="43"/>
      <c r="J124" s="9"/>
      <c r="K124" s="17"/>
      <c r="L124" s="18"/>
      <c r="M124" s="17"/>
      <c r="N124" s="18"/>
      <c r="O124" s="19"/>
    </row>
    <row r="125" spans="1:15" ht="12.75" customHeight="1">
      <c r="A125" s="37" t="s">
        <v>62</v>
      </c>
      <c r="B125" s="38">
        <v>3.3E-3</v>
      </c>
      <c r="C125" s="44">
        <v>5.82</v>
      </c>
      <c r="D125" s="44">
        <v>0.02</v>
      </c>
      <c r="E125" s="9"/>
      <c r="F125" s="14" t="s">
        <v>62</v>
      </c>
      <c r="G125" s="16">
        <v>3.3E-3</v>
      </c>
      <c r="H125" s="43">
        <v>5.82</v>
      </c>
      <c r="I125" s="43">
        <v>1.9199999999999998E-2</v>
      </c>
      <c r="J125" s="9"/>
      <c r="K125" s="17">
        <f t="shared" si="5"/>
        <v>0</v>
      </c>
      <c r="L125" s="18">
        <f t="shared" si="6"/>
        <v>0</v>
      </c>
      <c r="M125" s="17">
        <f t="shared" si="7"/>
        <v>8.000000000000021E-4</v>
      </c>
      <c r="N125" s="18">
        <f t="shared" si="8"/>
        <v>4.0000000000000105E-2</v>
      </c>
      <c r="O125" s="19">
        <f t="shared" si="9"/>
        <v>3.3612010747860576E-6</v>
      </c>
    </row>
    <row r="126" spans="1:15" ht="12.75" customHeight="1">
      <c r="A126" s="37"/>
      <c r="B126" s="38"/>
      <c r="C126" s="44"/>
      <c r="D126" s="44"/>
      <c r="E126" s="9"/>
      <c r="G126" s="16"/>
      <c r="H126" s="43"/>
      <c r="I126" s="43"/>
      <c r="J126" s="9"/>
      <c r="K126" s="17"/>
      <c r="L126" s="18"/>
      <c r="M126" s="17"/>
      <c r="N126" s="18"/>
      <c r="O126" s="19"/>
    </row>
    <row r="127" spans="1:15" ht="12.75" customHeight="1">
      <c r="E127" s="9"/>
      <c r="J127" s="9"/>
      <c r="K127" s="17"/>
      <c r="L127" s="18"/>
      <c r="M127" s="17"/>
      <c r="N127" s="18"/>
      <c r="O127" s="19"/>
    </row>
    <row r="128" spans="1:15" ht="12.75" customHeight="1">
      <c r="E128" s="9"/>
      <c r="G128" s="16"/>
      <c r="H128" s="43"/>
      <c r="I128" s="43"/>
      <c r="J128" s="9"/>
      <c r="K128" s="17"/>
      <c r="L128" s="18"/>
      <c r="M128" s="17"/>
      <c r="N128" s="18"/>
      <c r="O128" s="19"/>
    </row>
    <row r="129" spans="1:15">
      <c r="A129" s="20"/>
      <c r="B129" s="21"/>
      <c r="C129" s="22"/>
      <c r="D129" s="23"/>
      <c r="E129" s="40"/>
      <c r="J129" s="40"/>
      <c r="K129" s="17"/>
      <c r="L129" s="18"/>
      <c r="M129" s="17"/>
      <c r="N129" s="18"/>
      <c r="O129" s="19"/>
    </row>
    <row r="130" spans="1:15">
      <c r="A130" s="24" t="s">
        <v>19</v>
      </c>
      <c r="B130" s="25"/>
      <c r="C130" s="26">
        <f>SUM(C10:C125)</f>
        <v>184541.41000000003</v>
      </c>
      <c r="D130" s="26">
        <f>SUM(D10:D125)</f>
        <v>5671.0199999999986</v>
      </c>
      <c r="E130" s="40"/>
      <c r="F130" s="27"/>
      <c r="G130" s="27"/>
      <c r="H130" s="26">
        <f>SUM(H10:H128)</f>
        <v>186393.38999999987</v>
      </c>
      <c r="I130" s="26">
        <f>SUM(I10:I128)</f>
        <v>5712.2438000000011</v>
      </c>
      <c r="J130" s="40"/>
      <c r="K130" s="41">
        <f>SUM(K10:K129)</f>
        <v>-1851.9799999999912</v>
      </c>
      <c r="L130" s="28">
        <f>IFERROR(K130/C130,0)</f>
        <v>-1.0035579548243349E-2</v>
      </c>
      <c r="M130" s="29">
        <f>SUM(M10:M129)</f>
        <v>-41.223800000000061</v>
      </c>
      <c r="N130" s="28">
        <f>IFERROR(M130/D130,0)</f>
        <v>-7.2692037763929717E-3</v>
      </c>
      <c r="O130" s="30">
        <f>SUM(O10:O129)</f>
        <v>0.99999999999999956</v>
      </c>
    </row>
    <row r="131" spans="1:15">
      <c r="E131" s="27"/>
      <c r="J131" s="40"/>
      <c r="L131" s="31"/>
    </row>
    <row r="132" spans="1:15">
      <c r="K132" s="4"/>
      <c r="L132" s="32"/>
    </row>
    <row r="134" spans="1:15">
      <c r="A134" s="4"/>
    </row>
    <row r="138" spans="1:15">
      <c r="K138" s="4"/>
    </row>
    <row r="144" spans="1:15">
      <c r="K144" s="4"/>
    </row>
    <row r="148" spans="6:11">
      <c r="F148" s="4"/>
    </row>
    <row r="150" spans="6:11">
      <c r="K150" s="4"/>
    </row>
    <row r="156" spans="6:11">
      <c r="K156" s="4"/>
    </row>
  </sheetData>
  <printOptions gridLines="1"/>
  <pageMargins left="0.70866141732283472" right="0.70866141732283472" top="0.74803149606299213" bottom="0.74803149606299213" header="0.31496062992125984" footer="0.31496062992125984"/>
  <pageSetup paperSize="9" scale="67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118"/>
  <sheetViews>
    <sheetView topLeftCell="A99" workbookViewId="0">
      <selection activeCell="D118" sqref="A3:D118"/>
    </sheetView>
  </sheetViews>
  <sheetFormatPr defaultRowHeight="15"/>
  <cols>
    <col min="1" max="1" width="39.140625" bestFit="1" customWidth="1"/>
    <col min="2" max="2" width="7" bestFit="1" customWidth="1"/>
    <col min="3" max="3" width="9.5703125" bestFit="1" customWidth="1"/>
  </cols>
  <sheetData>
    <row r="1" spans="1:4">
      <c r="A1" t="s">
        <v>153</v>
      </c>
      <c r="B1" t="s">
        <v>154</v>
      </c>
      <c r="C1" t="s">
        <v>155</v>
      </c>
      <c r="D1" t="s">
        <v>156</v>
      </c>
    </row>
    <row r="3" spans="1:4">
      <c r="A3" t="s">
        <v>21</v>
      </c>
      <c r="B3" s="49">
        <v>0.16800000000000001</v>
      </c>
      <c r="C3" s="50">
        <v>2.82</v>
      </c>
      <c r="D3" s="50">
        <v>0.47320000000000001</v>
      </c>
    </row>
    <row r="4" spans="1:4">
      <c r="A4" t="s">
        <v>21</v>
      </c>
      <c r="B4" s="49">
        <v>0.16850000000000001</v>
      </c>
      <c r="C4" s="50">
        <v>4.5999999999999996</v>
      </c>
      <c r="D4" s="50">
        <v>0.77510000000000001</v>
      </c>
    </row>
    <row r="5" spans="1:4">
      <c r="B5" s="49"/>
      <c r="C5" s="50"/>
      <c r="D5" s="50"/>
    </row>
    <row r="6" spans="1:4">
      <c r="A6" t="s">
        <v>119</v>
      </c>
      <c r="B6" s="49">
        <v>0.30399999999999999</v>
      </c>
      <c r="C6" s="50">
        <v>123.69</v>
      </c>
      <c r="D6" s="50">
        <v>37.6</v>
      </c>
    </row>
    <row r="7" spans="1:4">
      <c r="B7" s="49"/>
      <c r="C7" s="50"/>
      <c r="D7" s="50"/>
    </row>
    <row r="8" spans="1:4">
      <c r="A8" t="s">
        <v>22</v>
      </c>
      <c r="B8" s="49">
        <v>0.187</v>
      </c>
      <c r="C8" s="50">
        <v>13.77</v>
      </c>
      <c r="D8" s="50">
        <v>2.5743999999999998</v>
      </c>
    </row>
    <row r="9" spans="1:4">
      <c r="A9" t="s">
        <v>23</v>
      </c>
      <c r="B9" s="49">
        <v>0.184</v>
      </c>
      <c r="C9" s="50">
        <v>1.33</v>
      </c>
      <c r="D9" s="50">
        <v>0.24529999999999999</v>
      </c>
    </row>
    <row r="10" spans="1:4">
      <c r="A10" t="s">
        <v>24</v>
      </c>
      <c r="B10" s="49">
        <v>0.17699999999999999</v>
      </c>
      <c r="C10" s="50">
        <v>5.58</v>
      </c>
      <c r="D10" s="50">
        <v>0.98829999999999996</v>
      </c>
    </row>
    <row r="11" spans="1:4">
      <c r="B11" s="49"/>
      <c r="C11" s="50"/>
      <c r="D11" s="50"/>
    </row>
    <row r="12" spans="1:4">
      <c r="A12" t="s">
        <v>25</v>
      </c>
      <c r="B12" s="49">
        <v>3.7100000000000001E-2</v>
      </c>
      <c r="C12" s="50">
        <v>35.15</v>
      </c>
      <c r="D12" s="50">
        <v>1.3041</v>
      </c>
    </row>
    <row r="13" spans="1:4">
      <c r="A13" t="s">
        <v>26</v>
      </c>
      <c r="B13" s="49">
        <v>8.6999999999999994E-2</v>
      </c>
      <c r="C13" s="50">
        <v>67.930000000000007</v>
      </c>
      <c r="D13" s="50">
        <v>5.91</v>
      </c>
    </row>
    <row r="14" spans="1:4">
      <c r="A14" t="s">
        <v>26</v>
      </c>
      <c r="B14" s="49">
        <v>8.7999999999999995E-2</v>
      </c>
      <c r="C14" s="50">
        <v>95.53</v>
      </c>
      <c r="D14" s="50">
        <v>8.41</v>
      </c>
    </row>
    <row r="15" spans="1:4">
      <c r="B15" s="49"/>
      <c r="C15" s="50"/>
      <c r="D15" s="50"/>
    </row>
    <row r="16" spans="1:4">
      <c r="A16" t="s">
        <v>75</v>
      </c>
      <c r="B16" s="49">
        <v>0.17199999999999999</v>
      </c>
      <c r="C16" s="50">
        <v>3.53</v>
      </c>
      <c r="D16" s="50">
        <v>0.6079</v>
      </c>
    </row>
    <row r="17" spans="1:4">
      <c r="B17" s="49"/>
      <c r="C17" s="50"/>
      <c r="D17" s="50"/>
    </row>
    <row r="18" spans="1:4">
      <c r="A18" t="s">
        <v>94</v>
      </c>
      <c r="B18" s="49">
        <v>1.1000000000000001E-3</v>
      </c>
      <c r="C18" s="50">
        <v>11138.17</v>
      </c>
      <c r="D18" s="50">
        <v>12.26</v>
      </c>
    </row>
    <row r="19" spans="1:4">
      <c r="A19" t="s">
        <v>92</v>
      </c>
      <c r="B19" s="49">
        <v>1.1999999999999999E-3</v>
      </c>
      <c r="C19" s="50">
        <v>1873.5</v>
      </c>
      <c r="D19" s="50">
        <v>2.25</v>
      </c>
    </row>
    <row r="20" spans="1:4">
      <c r="A20" t="s">
        <v>97</v>
      </c>
      <c r="B20" s="49">
        <v>1.1999999999999999E-3</v>
      </c>
      <c r="C20" s="50">
        <v>26667.61</v>
      </c>
      <c r="D20" s="50">
        <v>31.99</v>
      </c>
    </row>
    <row r="21" spans="1:4">
      <c r="A21" t="s">
        <v>125</v>
      </c>
      <c r="B21" s="49">
        <v>1.1999999999999999E-3</v>
      </c>
      <c r="C21" s="50">
        <v>7226.67</v>
      </c>
      <c r="D21" s="50">
        <v>8.67</v>
      </c>
    </row>
    <row r="22" spans="1:4">
      <c r="A22" t="s">
        <v>93</v>
      </c>
      <c r="B22" s="49">
        <v>1.4E-3</v>
      </c>
      <c r="C22" s="50">
        <v>5399.51</v>
      </c>
      <c r="D22" s="50">
        <v>7.56</v>
      </c>
    </row>
    <row r="23" spans="1:4">
      <c r="A23" t="s">
        <v>99</v>
      </c>
      <c r="B23" s="49">
        <v>1.4E-3</v>
      </c>
      <c r="C23" s="50">
        <v>3778.27</v>
      </c>
      <c r="D23" s="50">
        <v>5.29</v>
      </c>
    </row>
    <row r="24" spans="1:4">
      <c r="A24" t="s">
        <v>124</v>
      </c>
      <c r="B24" s="49">
        <v>1.4E-3</v>
      </c>
      <c r="C24" s="50">
        <v>7139.48</v>
      </c>
      <c r="D24" s="50">
        <v>9.99</v>
      </c>
    </row>
    <row r="25" spans="1:4">
      <c r="A25" t="s">
        <v>90</v>
      </c>
      <c r="B25" s="49">
        <v>1.5E-3</v>
      </c>
      <c r="C25" s="50">
        <v>11735.65</v>
      </c>
      <c r="D25" s="50">
        <v>17.68</v>
      </c>
    </row>
    <row r="26" spans="1:4">
      <c r="A26" t="s">
        <v>121</v>
      </c>
      <c r="B26" s="49">
        <v>1.5E-3</v>
      </c>
      <c r="C26" s="50">
        <v>3982.17</v>
      </c>
      <c r="D26" s="50">
        <v>5.99</v>
      </c>
    </row>
    <row r="27" spans="1:4">
      <c r="A27" t="s">
        <v>91</v>
      </c>
      <c r="B27" s="49">
        <v>1.6000000000000001E-3</v>
      </c>
      <c r="C27" s="50">
        <v>6828.08</v>
      </c>
      <c r="D27" s="50">
        <v>10.93</v>
      </c>
    </row>
    <row r="28" spans="1:4">
      <c r="A28" t="s">
        <v>123</v>
      </c>
      <c r="B28" s="49">
        <v>1.6000000000000001E-3</v>
      </c>
      <c r="C28" s="50">
        <v>22412.42</v>
      </c>
      <c r="D28" s="50">
        <v>35.869999999999997</v>
      </c>
    </row>
    <row r="29" spans="1:4">
      <c r="A29" t="s">
        <v>89</v>
      </c>
      <c r="B29" s="49">
        <v>1.6999999999999999E-3</v>
      </c>
      <c r="C29" s="50">
        <v>43404.88</v>
      </c>
      <c r="D29" s="50">
        <v>73.8</v>
      </c>
    </row>
    <row r="30" spans="1:4">
      <c r="A30" t="s">
        <v>120</v>
      </c>
      <c r="B30" s="49">
        <v>1.6999999999999999E-3</v>
      </c>
      <c r="C30" s="50">
        <v>1339.18</v>
      </c>
      <c r="D30" s="50">
        <v>2.2799999999999998</v>
      </c>
    </row>
    <row r="31" spans="1:4">
      <c r="A31" t="s">
        <v>122</v>
      </c>
      <c r="B31" s="49">
        <v>1.6999999999999999E-3</v>
      </c>
      <c r="C31" s="50">
        <v>5944.34</v>
      </c>
      <c r="D31" s="50">
        <v>10.11</v>
      </c>
    </row>
    <row r="32" spans="1:4">
      <c r="B32" s="49"/>
      <c r="C32" s="50"/>
      <c r="D32" s="50"/>
    </row>
    <row r="33" spans="1:4">
      <c r="A33" t="s">
        <v>27</v>
      </c>
      <c r="B33" s="49">
        <v>8.7999999999999995E-2</v>
      </c>
      <c r="C33" s="50">
        <v>9.57</v>
      </c>
      <c r="D33" s="50">
        <v>0.84189999999999998</v>
      </c>
    </row>
    <row r="34" spans="1:4">
      <c r="B34" s="49"/>
      <c r="C34" s="50"/>
      <c r="D34" s="50"/>
    </row>
    <row r="35" spans="1:4">
      <c r="A35" t="s">
        <v>149</v>
      </c>
      <c r="B35" s="49">
        <v>0.43380000000000002</v>
      </c>
      <c r="C35" s="50">
        <v>0.37</v>
      </c>
      <c r="D35" s="50">
        <v>0.15909999999999999</v>
      </c>
    </row>
    <row r="36" spans="1:4">
      <c r="B36" s="49"/>
      <c r="C36" s="50"/>
      <c r="D36" s="50"/>
    </row>
    <row r="37" spans="1:4">
      <c r="A37" t="s">
        <v>30</v>
      </c>
      <c r="B37" s="49">
        <v>7.7000000000000002E-3</v>
      </c>
      <c r="C37" s="50">
        <v>129.52000000000001</v>
      </c>
      <c r="D37" s="50">
        <v>1</v>
      </c>
    </row>
    <row r="38" spans="1:4">
      <c r="A38" t="s">
        <v>31</v>
      </c>
      <c r="B38" s="49">
        <v>1.1900000000000001E-2</v>
      </c>
      <c r="C38" s="50">
        <v>59.04</v>
      </c>
      <c r="D38" s="50">
        <v>0.7</v>
      </c>
    </row>
    <row r="39" spans="1:4">
      <c r="A39" t="s">
        <v>32</v>
      </c>
      <c r="B39" s="49">
        <v>2.1999999999999999E-2</v>
      </c>
      <c r="C39" s="50">
        <v>20.329999999999998</v>
      </c>
      <c r="D39" s="50">
        <v>0.45</v>
      </c>
    </row>
    <row r="40" spans="1:4">
      <c r="B40" s="49"/>
      <c r="C40" s="50"/>
      <c r="D40" s="50"/>
    </row>
    <row r="41" spans="1:4">
      <c r="A41" t="s">
        <v>33</v>
      </c>
      <c r="B41" s="49">
        <v>1.29E-2</v>
      </c>
      <c r="C41" s="50">
        <v>7.0000000000000007E-2</v>
      </c>
      <c r="D41" s="50">
        <v>8.9999999999999998E-4</v>
      </c>
    </row>
    <row r="42" spans="1:4">
      <c r="A42" t="s">
        <v>150</v>
      </c>
      <c r="B42" s="49">
        <v>6.83E-2</v>
      </c>
      <c r="C42" s="50">
        <v>1.6</v>
      </c>
      <c r="D42" s="50">
        <v>0.10929999999999999</v>
      </c>
    </row>
    <row r="43" spans="1:4">
      <c r="B43" s="49"/>
      <c r="C43" s="50"/>
      <c r="D43" s="50"/>
    </row>
    <row r="44" spans="1:4">
      <c r="A44" t="s">
        <v>69</v>
      </c>
      <c r="B44" s="49">
        <v>1.5299999999999999E-2</v>
      </c>
      <c r="C44" s="50">
        <v>0.13</v>
      </c>
      <c r="D44" s="50">
        <v>2E-3</v>
      </c>
    </row>
    <row r="45" spans="1:4">
      <c r="A45" t="s">
        <v>34</v>
      </c>
      <c r="B45" s="49">
        <v>5.5E-2</v>
      </c>
      <c r="C45" s="50">
        <v>12.12</v>
      </c>
      <c r="D45" s="50">
        <v>0.66659999999999997</v>
      </c>
    </row>
    <row r="46" spans="1:4">
      <c r="A46" t="s">
        <v>151</v>
      </c>
      <c r="B46" s="49">
        <v>5.5E-2</v>
      </c>
      <c r="C46" s="50">
        <v>1.07</v>
      </c>
      <c r="D46" s="50">
        <v>5.8700000000000002E-2</v>
      </c>
    </row>
    <row r="47" spans="1:4">
      <c r="A47" t="s">
        <v>82</v>
      </c>
      <c r="B47" s="49">
        <v>5.5E-2</v>
      </c>
      <c r="C47" s="50">
        <v>8.9700000000000006</v>
      </c>
      <c r="D47" s="50">
        <v>0.49309999999999998</v>
      </c>
    </row>
    <row r="48" spans="1:4">
      <c r="B48" s="49"/>
      <c r="C48" s="50"/>
      <c r="D48" s="50"/>
    </row>
    <row r="49" spans="1:4">
      <c r="A49" t="s">
        <v>126</v>
      </c>
      <c r="B49" s="49">
        <v>0.153</v>
      </c>
      <c r="C49" s="50">
        <v>7</v>
      </c>
      <c r="D49" s="50">
        <v>1.0710999999999999</v>
      </c>
    </row>
    <row r="50" spans="1:4">
      <c r="A50" t="s">
        <v>127</v>
      </c>
      <c r="B50" s="49">
        <v>0.16789999999999999</v>
      </c>
      <c r="C50" s="50">
        <v>146.75</v>
      </c>
      <c r="D50" s="50">
        <v>24.64</v>
      </c>
    </row>
    <row r="51" spans="1:4">
      <c r="B51" s="49"/>
      <c r="C51" s="50"/>
      <c r="D51" s="50"/>
    </row>
    <row r="52" spans="1:4">
      <c r="A52" t="s">
        <v>115</v>
      </c>
      <c r="B52" s="49">
        <v>4.8000000000000001E-2</v>
      </c>
      <c r="C52" s="50">
        <v>1565.11</v>
      </c>
      <c r="D52" s="50">
        <v>75.13</v>
      </c>
    </row>
    <row r="53" spans="1:4">
      <c r="A53" t="s">
        <v>116</v>
      </c>
      <c r="B53" s="49">
        <v>9.1499999999999998E-2</v>
      </c>
      <c r="C53" s="50">
        <v>2496.15</v>
      </c>
      <c r="D53" s="50">
        <v>228.41</v>
      </c>
    </row>
    <row r="54" spans="1:4">
      <c r="A54" t="s">
        <v>117</v>
      </c>
      <c r="B54" s="49">
        <v>0.10199999999999999</v>
      </c>
      <c r="C54" s="50">
        <v>4336.24</v>
      </c>
      <c r="D54" s="50">
        <v>442.3</v>
      </c>
    </row>
    <row r="55" spans="1:4">
      <c r="B55" s="49"/>
      <c r="C55" s="50"/>
      <c r="D55" s="50"/>
    </row>
    <row r="56" spans="1:4">
      <c r="A56" t="s">
        <v>85</v>
      </c>
      <c r="B56" s="49">
        <v>5.3E-3</v>
      </c>
      <c r="C56" s="50">
        <v>0.3</v>
      </c>
      <c r="D56" s="50">
        <v>1.6000000000000001E-3</v>
      </c>
    </row>
    <row r="57" spans="1:4">
      <c r="B57" s="49"/>
      <c r="C57" s="50"/>
      <c r="D57" s="50"/>
    </row>
    <row r="58" spans="1:4">
      <c r="A58" t="s">
        <v>35</v>
      </c>
      <c r="B58" s="49">
        <v>0.30599999999999999</v>
      </c>
      <c r="C58" s="50">
        <v>12.74</v>
      </c>
      <c r="D58" s="50">
        <v>3.9</v>
      </c>
    </row>
    <row r="59" spans="1:4">
      <c r="B59" s="49"/>
      <c r="C59" s="50"/>
      <c r="D59" s="50"/>
    </row>
    <row r="60" spans="1:4">
      <c r="A60" t="s">
        <v>36</v>
      </c>
      <c r="B60" s="49">
        <v>2.9499999999999998E-2</v>
      </c>
      <c r="C60" s="50">
        <v>6.58</v>
      </c>
      <c r="D60" s="50">
        <v>0.1943</v>
      </c>
    </row>
    <row r="61" spans="1:4">
      <c r="B61" s="49"/>
      <c r="C61" s="50"/>
      <c r="D61" s="50"/>
    </row>
    <row r="62" spans="1:4">
      <c r="A62" t="s">
        <v>37</v>
      </c>
      <c r="B62" s="49">
        <v>0.19220000000000001</v>
      </c>
      <c r="C62" s="50">
        <v>21.52</v>
      </c>
      <c r="D62" s="50">
        <v>4.1356999999999999</v>
      </c>
    </row>
    <row r="63" spans="1:4">
      <c r="A63" t="s">
        <v>38</v>
      </c>
      <c r="B63" s="49">
        <v>0.192</v>
      </c>
      <c r="C63" s="50">
        <v>114.09</v>
      </c>
      <c r="D63" s="50">
        <v>21.9</v>
      </c>
    </row>
    <row r="64" spans="1:4">
      <c r="B64" s="49"/>
      <c r="C64" s="50"/>
      <c r="D64" s="50"/>
    </row>
    <row r="65" spans="1:4">
      <c r="A65" t="s">
        <v>118</v>
      </c>
      <c r="B65" s="49">
        <v>2.9899999999999999E-2</v>
      </c>
      <c r="C65" s="50">
        <v>29.38</v>
      </c>
      <c r="D65" s="50">
        <v>0.87860000000000005</v>
      </c>
    </row>
    <row r="66" spans="1:4">
      <c r="A66" t="s">
        <v>39</v>
      </c>
      <c r="B66" s="49">
        <v>1.5800000000000002E-2</v>
      </c>
      <c r="C66" s="50">
        <v>0.9</v>
      </c>
      <c r="D66" s="50">
        <v>1.4200000000000001E-2</v>
      </c>
    </row>
    <row r="67" spans="1:4">
      <c r="A67" t="s">
        <v>40</v>
      </c>
      <c r="B67" s="49">
        <v>2.6499999999999999E-2</v>
      </c>
      <c r="C67" s="50">
        <v>4.67</v>
      </c>
      <c r="D67" s="50">
        <v>0.1237</v>
      </c>
    </row>
    <row r="68" spans="1:4">
      <c r="B68" s="49"/>
      <c r="C68" s="50"/>
      <c r="D68" s="50"/>
    </row>
    <row r="69" spans="1:4">
      <c r="A69" t="s">
        <v>41</v>
      </c>
      <c r="B69" s="49">
        <v>0.28499999999999998</v>
      </c>
      <c r="C69" s="50">
        <v>147.52000000000001</v>
      </c>
      <c r="D69" s="50">
        <v>42.04</v>
      </c>
    </row>
    <row r="70" spans="1:4">
      <c r="A70" t="s">
        <v>81</v>
      </c>
      <c r="B70" s="49">
        <v>0.32500000000000001</v>
      </c>
      <c r="C70" s="50">
        <v>4.68</v>
      </c>
      <c r="D70" s="50">
        <v>1.5222</v>
      </c>
    </row>
    <row r="71" spans="1:4">
      <c r="A71" t="s">
        <v>44</v>
      </c>
      <c r="B71" s="49">
        <v>0.33700000000000002</v>
      </c>
      <c r="C71" s="50">
        <v>3029.85</v>
      </c>
      <c r="D71" s="50">
        <v>1021.07</v>
      </c>
    </row>
    <row r="72" spans="1:4">
      <c r="A72" t="s">
        <v>42</v>
      </c>
      <c r="B72" s="49">
        <v>0.35</v>
      </c>
      <c r="C72" s="50">
        <v>2816.55</v>
      </c>
      <c r="D72" s="50">
        <v>985.79</v>
      </c>
    </row>
    <row r="73" spans="1:4">
      <c r="A73" t="s">
        <v>128</v>
      </c>
      <c r="B73" s="49">
        <v>0.35</v>
      </c>
      <c r="C73" s="50">
        <v>18.68</v>
      </c>
      <c r="D73" s="50">
        <v>6.54</v>
      </c>
    </row>
    <row r="74" spans="1:4">
      <c r="A74" t="s">
        <v>43</v>
      </c>
      <c r="B74" s="49">
        <v>0.35399999999999998</v>
      </c>
      <c r="C74" s="50">
        <v>554.27</v>
      </c>
      <c r="D74" s="50">
        <v>196.21</v>
      </c>
    </row>
    <row r="75" spans="1:4">
      <c r="B75" s="49"/>
      <c r="C75" s="50"/>
      <c r="D75" s="50"/>
    </row>
    <row r="76" spans="1:4">
      <c r="A76" t="s">
        <v>137</v>
      </c>
      <c r="B76" s="49">
        <v>0.95499999999999996</v>
      </c>
      <c r="C76" s="50">
        <v>0.49</v>
      </c>
      <c r="D76" s="50">
        <v>0.46</v>
      </c>
    </row>
    <row r="77" spans="1:4">
      <c r="B77" s="49"/>
      <c r="C77" s="50"/>
      <c r="D77" s="50"/>
    </row>
    <row r="78" spans="1:4">
      <c r="A78" t="s">
        <v>138</v>
      </c>
      <c r="B78" s="49">
        <v>4.4999999999999998E-2</v>
      </c>
      <c r="C78" s="50">
        <v>156.08000000000001</v>
      </c>
      <c r="D78" s="50">
        <v>7.03</v>
      </c>
    </row>
    <row r="79" spans="1:4">
      <c r="A79" t="s">
        <v>139</v>
      </c>
      <c r="B79" s="49">
        <v>4.7500000000000001E-2</v>
      </c>
      <c r="C79" s="50">
        <v>232.65</v>
      </c>
      <c r="D79" s="50">
        <v>11.05</v>
      </c>
    </row>
    <row r="80" spans="1:4">
      <c r="A80" t="s">
        <v>140</v>
      </c>
      <c r="B80" s="49">
        <v>4.7500000000000001E-2</v>
      </c>
      <c r="C80" s="50">
        <v>423.25</v>
      </c>
      <c r="D80" s="50">
        <v>20.11</v>
      </c>
    </row>
    <row r="81" spans="1:4">
      <c r="B81" s="49"/>
      <c r="C81" s="50"/>
      <c r="D81" s="50"/>
    </row>
    <row r="82" spans="1:4">
      <c r="A82" t="s">
        <v>142</v>
      </c>
      <c r="B82" s="49">
        <v>0.36</v>
      </c>
      <c r="C82" s="50">
        <v>3.4</v>
      </c>
      <c r="D82" s="50">
        <v>1.22</v>
      </c>
    </row>
    <row r="83" spans="1:4">
      <c r="B83" s="49"/>
      <c r="C83" s="50"/>
      <c r="D83" s="50"/>
    </row>
    <row r="84" spans="1:4">
      <c r="A84" t="s">
        <v>48</v>
      </c>
      <c r="B84" s="49">
        <v>0.1082</v>
      </c>
      <c r="C84" s="50">
        <v>12.75</v>
      </c>
      <c r="D84" s="50">
        <v>1.3794999999999999</v>
      </c>
    </row>
    <row r="85" spans="1:4">
      <c r="B85" s="49"/>
      <c r="C85" s="50"/>
      <c r="D85" s="50"/>
    </row>
    <row r="86" spans="1:4">
      <c r="A86" t="s">
        <v>113</v>
      </c>
      <c r="B86" s="49">
        <v>0.33100000000000002</v>
      </c>
      <c r="C86" s="50">
        <v>2.15</v>
      </c>
      <c r="D86" s="50">
        <v>0.71</v>
      </c>
    </row>
    <row r="87" spans="1:4">
      <c r="B87" s="49"/>
      <c r="C87" s="50"/>
      <c r="D87" s="50"/>
    </row>
    <row r="88" spans="1:4">
      <c r="A88" t="s">
        <v>101</v>
      </c>
      <c r="B88" s="49">
        <v>0.30430000000000001</v>
      </c>
      <c r="C88" s="50">
        <v>0.48</v>
      </c>
      <c r="D88" s="50">
        <v>0.14710000000000001</v>
      </c>
    </row>
    <row r="89" spans="1:4">
      <c r="B89" s="49"/>
      <c r="C89" s="50"/>
      <c r="D89" s="50"/>
    </row>
    <row r="90" spans="1:4">
      <c r="A90" t="s">
        <v>52</v>
      </c>
      <c r="B90" s="49">
        <v>4.4999999999999997E-3</v>
      </c>
      <c r="C90" s="50">
        <v>46.55</v>
      </c>
      <c r="D90" s="50">
        <v>0.20960000000000001</v>
      </c>
    </row>
    <row r="91" spans="1:4">
      <c r="B91" s="49"/>
      <c r="C91" s="50"/>
      <c r="D91" s="50"/>
    </row>
    <row r="92" spans="1:4">
      <c r="A92" t="s">
        <v>111</v>
      </c>
      <c r="B92" s="49">
        <v>0.13800000000000001</v>
      </c>
      <c r="C92" s="50">
        <v>2525.33</v>
      </c>
      <c r="D92" s="50">
        <v>348.49599999999998</v>
      </c>
    </row>
    <row r="93" spans="1:4">
      <c r="B93" s="49"/>
      <c r="C93" s="50"/>
      <c r="D93" s="50"/>
    </row>
    <row r="94" spans="1:4">
      <c r="A94" t="s">
        <v>146</v>
      </c>
      <c r="B94" s="49">
        <v>0.26400000000000001</v>
      </c>
      <c r="C94" s="50">
        <v>958.45</v>
      </c>
      <c r="D94" s="50">
        <v>253.03</v>
      </c>
    </row>
    <row r="95" spans="1:4">
      <c r="A95" t="s">
        <v>146</v>
      </c>
      <c r="B95" s="49">
        <v>0.26450000000000001</v>
      </c>
      <c r="C95" s="50">
        <v>3192.88</v>
      </c>
      <c r="D95" s="50">
        <v>844.52</v>
      </c>
    </row>
    <row r="96" spans="1:4">
      <c r="B96" s="49"/>
      <c r="C96" s="50"/>
      <c r="D96" s="50"/>
    </row>
    <row r="97" spans="1:4">
      <c r="A97" t="s">
        <v>54</v>
      </c>
      <c r="B97" s="49">
        <v>0.155</v>
      </c>
      <c r="C97" s="50">
        <v>36.54</v>
      </c>
      <c r="D97" s="50">
        <v>5.66</v>
      </c>
    </row>
    <row r="98" spans="1:4">
      <c r="A98" t="s">
        <v>57</v>
      </c>
      <c r="B98" s="49">
        <v>0.17399999999999999</v>
      </c>
      <c r="C98" s="50">
        <v>343.18</v>
      </c>
      <c r="D98" s="50">
        <v>59.71</v>
      </c>
    </row>
    <row r="99" spans="1:4">
      <c r="A99" t="s">
        <v>56</v>
      </c>
      <c r="B99" s="49">
        <v>0.2175</v>
      </c>
      <c r="C99" s="50">
        <v>1643.99</v>
      </c>
      <c r="D99" s="50">
        <v>357.59</v>
      </c>
    </row>
    <row r="100" spans="1:4">
      <c r="A100" t="s">
        <v>55</v>
      </c>
      <c r="B100" s="49">
        <v>0.219</v>
      </c>
      <c r="C100" s="50">
        <v>1201.1099999999999</v>
      </c>
      <c r="D100" s="50">
        <v>263.07</v>
      </c>
    </row>
    <row r="101" spans="1:4">
      <c r="A101" t="s">
        <v>87</v>
      </c>
      <c r="B101" s="49">
        <v>0.2525</v>
      </c>
      <c r="C101" s="50">
        <v>0.23</v>
      </c>
      <c r="D101" s="50">
        <v>5.8900000000000001E-2</v>
      </c>
    </row>
    <row r="102" spans="1:4">
      <c r="B102" s="49"/>
      <c r="C102" s="50"/>
      <c r="D102" s="50"/>
    </row>
    <row r="103" spans="1:4">
      <c r="A103" t="s">
        <v>67</v>
      </c>
      <c r="B103" s="49">
        <v>0.1573</v>
      </c>
      <c r="C103" s="50">
        <v>14.57</v>
      </c>
      <c r="D103" s="50">
        <v>2.2915000000000001</v>
      </c>
    </row>
    <row r="104" spans="1:4">
      <c r="B104" s="49"/>
      <c r="C104" s="50"/>
      <c r="D104" s="50"/>
    </row>
    <row r="105" spans="1:4">
      <c r="A105" t="s">
        <v>53</v>
      </c>
      <c r="B105" s="49">
        <v>8.6900000000000005E-2</v>
      </c>
      <c r="C105" s="50">
        <v>95.9</v>
      </c>
      <c r="D105" s="50">
        <v>8.3338000000000001</v>
      </c>
    </row>
    <row r="106" spans="1:4">
      <c r="B106" s="49"/>
      <c r="C106" s="50"/>
      <c r="D106" s="50"/>
    </row>
    <row r="107" spans="1:4">
      <c r="A107" t="s">
        <v>152</v>
      </c>
      <c r="B107" s="49">
        <v>0.30199999999999999</v>
      </c>
      <c r="C107" s="50">
        <v>15.67</v>
      </c>
      <c r="D107" s="50">
        <v>4.7313999999999998</v>
      </c>
    </row>
    <row r="108" spans="1:4">
      <c r="B108" s="49"/>
      <c r="C108" s="50"/>
      <c r="D108" s="50"/>
    </row>
    <row r="109" spans="1:4">
      <c r="A109" t="s">
        <v>63</v>
      </c>
      <c r="B109" s="49">
        <v>0.95</v>
      </c>
      <c r="C109" s="50">
        <v>5.75</v>
      </c>
      <c r="D109" s="50">
        <v>5.4600999999999997</v>
      </c>
    </row>
    <row r="110" spans="1:4">
      <c r="B110" s="49"/>
      <c r="C110" s="50"/>
      <c r="D110" s="50"/>
    </row>
    <row r="111" spans="1:4">
      <c r="A111" t="s">
        <v>132</v>
      </c>
      <c r="B111" s="49">
        <v>0.24199999999999999</v>
      </c>
      <c r="C111" s="50">
        <v>389.17</v>
      </c>
      <c r="D111" s="50">
        <v>94.18</v>
      </c>
    </row>
    <row r="112" spans="1:4">
      <c r="A112" t="s">
        <v>147</v>
      </c>
      <c r="B112" s="49">
        <v>0.245</v>
      </c>
      <c r="C112" s="50">
        <v>11.2</v>
      </c>
      <c r="D112" s="50">
        <v>2.74</v>
      </c>
    </row>
    <row r="113" spans="1:4">
      <c r="A113" t="s">
        <v>147</v>
      </c>
      <c r="B113" s="49">
        <v>0.246</v>
      </c>
      <c r="C113" s="50">
        <v>0.12</v>
      </c>
      <c r="D113" s="50">
        <v>2.87E-2</v>
      </c>
    </row>
    <row r="114" spans="1:4">
      <c r="B114" s="49"/>
      <c r="C114" s="50"/>
      <c r="D114" s="50"/>
    </row>
    <row r="115" spans="1:4">
      <c r="A115" t="s">
        <v>95</v>
      </c>
      <c r="B115" s="49">
        <v>3.3700000000000001E-2</v>
      </c>
      <c r="C115" s="50">
        <v>7.52</v>
      </c>
      <c r="D115" s="50">
        <v>0.25330000000000003</v>
      </c>
    </row>
    <row r="116" spans="1:4">
      <c r="A116" t="s">
        <v>58</v>
      </c>
      <c r="B116" s="49">
        <v>0.22819999999999999</v>
      </c>
      <c r="C116" s="50">
        <v>288.52999999999997</v>
      </c>
      <c r="D116" s="50">
        <v>65.843400000000003</v>
      </c>
    </row>
    <row r="117" spans="1:4">
      <c r="B117" s="49"/>
      <c r="C117" s="50"/>
      <c r="D117" s="50"/>
    </row>
    <row r="118" spans="1:4">
      <c r="A118" t="s">
        <v>62</v>
      </c>
      <c r="B118" s="49">
        <v>3.3E-3</v>
      </c>
      <c r="C118" s="50">
        <v>5.82</v>
      </c>
      <c r="D118" s="50">
        <v>1.9199999999999998E-2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114"/>
  <sheetViews>
    <sheetView workbookViewId="0">
      <selection activeCell="G2" sqref="G2"/>
    </sheetView>
  </sheetViews>
  <sheetFormatPr defaultRowHeight="11.25"/>
  <cols>
    <col min="1" max="1" width="34.28515625" style="14" bestFit="1" customWidth="1"/>
    <col min="2" max="2" width="14.7109375" style="14" bestFit="1" customWidth="1"/>
    <col min="3" max="3" width="11.140625" style="14" bestFit="1" customWidth="1"/>
    <col min="4" max="4" width="10.7109375" style="14" bestFit="1" customWidth="1"/>
    <col min="5" max="5" width="2.85546875" style="14" customWidth="1"/>
    <col min="6" max="6" width="33.5703125" style="14" bestFit="1" customWidth="1"/>
    <col min="7" max="7" width="14.7109375" style="14" customWidth="1"/>
    <col min="8" max="8" width="10.85546875" style="14" bestFit="1" customWidth="1"/>
    <col min="9" max="9" width="11.7109375" style="14" bestFit="1" customWidth="1"/>
    <col min="10" max="10" width="2.85546875" style="14" customWidth="1"/>
    <col min="11" max="11" width="9.85546875" style="14" bestFit="1" customWidth="1"/>
    <col min="12" max="12" width="8.85546875" style="14" bestFit="1" customWidth="1"/>
    <col min="13" max="13" width="11" style="14" bestFit="1" customWidth="1"/>
    <col min="14" max="16" width="9.140625" style="14"/>
    <col min="17" max="17" width="11" style="14" bestFit="1" customWidth="1"/>
    <col min="18" max="16384" width="9.140625" style="14"/>
  </cols>
  <sheetData>
    <row r="1" spans="1:15">
      <c r="A1" s="1" t="s">
        <v>0</v>
      </c>
      <c r="B1" s="1" t="s">
        <v>20</v>
      </c>
      <c r="E1" s="15"/>
      <c r="J1" s="15"/>
    </row>
    <row r="2" spans="1:15">
      <c r="A2" s="2" t="s">
        <v>1</v>
      </c>
      <c r="B2" s="33">
        <v>42064</v>
      </c>
      <c r="C2" s="33"/>
      <c r="E2" s="15"/>
      <c r="J2" s="15"/>
    </row>
    <row r="3" spans="1:15">
      <c r="A3" s="2" t="s">
        <v>2</v>
      </c>
      <c r="B3" s="34">
        <v>400008400</v>
      </c>
      <c r="C3" s="34"/>
      <c r="E3" s="15"/>
      <c r="J3" s="15"/>
    </row>
    <row r="4" spans="1:15">
      <c r="A4" s="2" t="s">
        <v>3</v>
      </c>
      <c r="B4" s="35">
        <v>42036</v>
      </c>
      <c r="C4" s="35"/>
      <c r="E4" s="15"/>
      <c r="J4" s="15"/>
    </row>
    <row r="5" spans="1:15">
      <c r="A5" s="2" t="s">
        <v>4</v>
      </c>
      <c r="B5" s="2" t="s">
        <v>5</v>
      </c>
      <c r="C5" s="2"/>
      <c r="E5" s="15"/>
      <c r="J5" s="15"/>
    </row>
    <row r="6" spans="1:15">
      <c r="A6" s="3"/>
      <c r="B6" s="4"/>
      <c r="E6" s="15"/>
      <c r="J6" s="15"/>
    </row>
    <row r="7" spans="1:15">
      <c r="A7" s="5" t="s">
        <v>6</v>
      </c>
      <c r="B7" s="6"/>
      <c r="E7" s="15"/>
      <c r="F7" s="7" t="str">
        <f>B1</f>
        <v>iBasis</v>
      </c>
      <c r="J7" s="15"/>
    </row>
    <row r="8" spans="1:15" ht="22.5">
      <c r="A8" s="8" t="s">
        <v>7</v>
      </c>
      <c r="B8" s="8" t="s">
        <v>8</v>
      </c>
      <c r="C8" s="8" t="s">
        <v>9</v>
      </c>
      <c r="D8" s="8" t="s">
        <v>10</v>
      </c>
      <c r="E8" s="9"/>
      <c r="F8" s="10" t="s">
        <v>7</v>
      </c>
      <c r="G8" s="11" t="s">
        <v>11</v>
      </c>
      <c r="H8" s="11" t="s">
        <v>12</v>
      </c>
      <c r="I8" s="12" t="s">
        <v>13</v>
      </c>
      <c r="J8" s="9"/>
      <c r="K8" s="10" t="s">
        <v>14</v>
      </c>
      <c r="L8" s="10" t="s">
        <v>15</v>
      </c>
      <c r="M8" s="10" t="s">
        <v>16</v>
      </c>
      <c r="N8" s="13" t="s">
        <v>17</v>
      </c>
      <c r="O8" s="13" t="s">
        <v>18</v>
      </c>
    </row>
    <row r="9" spans="1:15">
      <c r="A9" s="8"/>
      <c r="B9" s="8"/>
      <c r="C9" s="8"/>
      <c r="D9" s="8"/>
      <c r="E9" s="9"/>
      <c r="F9" s="10"/>
      <c r="G9" s="11"/>
      <c r="H9" s="11"/>
      <c r="I9" s="12"/>
      <c r="J9" s="9"/>
      <c r="K9" s="10"/>
      <c r="L9" s="10"/>
      <c r="M9" s="10"/>
      <c r="N9" s="13"/>
      <c r="O9" s="13"/>
    </row>
    <row r="10" spans="1:15" ht="12.75" customHeight="1">
      <c r="A10" s="37" t="s">
        <v>21</v>
      </c>
      <c r="B10" s="38">
        <v>0.16850000000000001</v>
      </c>
      <c r="C10" s="44">
        <v>1.92</v>
      </c>
      <c r="D10" s="44">
        <v>0.33</v>
      </c>
      <c r="E10" s="9"/>
      <c r="F10" s="36" t="s">
        <v>21</v>
      </c>
      <c r="G10" s="39">
        <v>0.16850000000000001</v>
      </c>
      <c r="H10" s="42">
        <v>1.32</v>
      </c>
      <c r="I10" s="42">
        <v>0.2218</v>
      </c>
      <c r="J10" s="9"/>
      <c r="K10" s="17">
        <f>+C10-H10</f>
        <v>0.59999999999999987</v>
      </c>
      <c r="L10" s="18">
        <f>IFERROR(K10/C10,0)</f>
        <v>0.31249999999999994</v>
      </c>
      <c r="M10" s="17">
        <f>+D10-I10</f>
        <v>0.10820000000000002</v>
      </c>
      <c r="N10" s="18">
        <f>IFERROR(M10/D10,0)</f>
        <v>0.32787878787878794</v>
      </c>
      <c r="O10" s="19">
        <f>IFERROR(I10/$I$88,0)</f>
        <v>9.3943789508647293E-5</v>
      </c>
    </row>
    <row r="11" spans="1:15" ht="12.75" customHeight="1">
      <c r="E11" s="9"/>
      <c r="J11" s="9"/>
      <c r="K11" s="17">
        <f t="shared" ref="K11:K41" si="0">+C11-H11</f>
        <v>0</v>
      </c>
      <c r="L11" s="18">
        <f t="shared" ref="L11:L41" si="1">IFERROR(K11/C11,0)</f>
        <v>0</v>
      </c>
      <c r="M11" s="17">
        <f t="shared" ref="M11:M41" si="2">+D11-I11</f>
        <v>0</v>
      </c>
      <c r="N11" s="18">
        <f t="shared" ref="N11:N41" si="3">IFERROR(M11/D11,0)</f>
        <v>0</v>
      </c>
      <c r="O11" s="19">
        <f t="shared" ref="O11:O41" si="4">IFERROR(I11/$I$88,0)</f>
        <v>0</v>
      </c>
    </row>
    <row r="12" spans="1:15" ht="12.75" customHeight="1">
      <c r="A12" s="37" t="s">
        <v>23</v>
      </c>
      <c r="B12" s="38">
        <v>0.18</v>
      </c>
      <c r="C12" s="44">
        <v>26.49</v>
      </c>
      <c r="D12" s="44">
        <v>4.7699999999999996</v>
      </c>
      <c r="E12" s="9"/>
      <c r="F12" s="14" t="s">
        <v>23</v>
      </c>
      <c r="G12" s="14">
        <v>0.18</v>
      </c>
      <c r="H12" s="14">
        <v>26.67</v>
      </c>
      <c r="I12" s="14">
        <v>4.8</v>
      </c>
      <c r="J12" s="9"/>
      <c r="K12" s="17">
        <f t="shared" si="0"/>
        <v>-0.18000000000000327</v>
      </c>
      <c r="L12" s="18">
        <f t="shared" si="1"/>
        <v>-6.7950169875425929E-3</v>
      </c>
      <c r="M12" s="17">
        <f t="shared" si="2"/>
        <v>-3.0000000000000249E-2</v>
      </c>
      <c r="N12" s="18">
        <f t="shared" si="3"/>
        <v>-6.2893081761006813E-3</v>
      </c>
      <c r="O12" s="19">
        <f t="shared" si="4"/>
        <v>2.0330486458138277E-3</v>
      </c>
    </row>
    <row r="13" spans="1:15" ht="12.75" customHeight="1">
      <c r="A13" s="37" t="s">
        <v>22</v>
      </c>
      <c r="B13" s="38">
        <v>0.184</v>
      </c>
      <c r="C13" s="44">
        <v>1.05</v>
      </c>
      <c r="D13" s="44">
        <v>0.19</v>
      </c>
      <c r="E13" s="9"/>
      <c r="F13" s="36" t="s">
        <v>22</v>
      </c>
      <c r="G13" s="39">
        <v>0.184</v>
      </c>
      <c r="H13" s="42">
        <v>1.07</v>
      </c>
      <c r="I13" s="42">
        <v>0.1963</v>
      </c>
      <c r="J13" s="9"/>
      <c r="K13" s="17">
        <f t="shared" si="0"/>
        <v>-2.0000000000000018E-2</v>
      </c>
      <c r="L13" s="18">
        <f t="shared" si="1"/>
        <v>-1.9047619047619063E-2</v>
      </c>
      <c r="M13" s="17">
        <f t="shared" si="2"/>
        <v>-6.3E-3</v>
      </c>
      <c r="N13" s="18">
        <f t="shared" si="3"/>
        <v>-3.3157894736842108E-2</v>
      </c>
      <c r="O13" s="19">
        <f t="shared" si="4"/>
        <v>8.3143218577761332E-5</v>
      </c>
    </row>
    <row r="14" spans="1:15" ht="12.75" customHeight="1">
      <c r="A14" s="37"/>
      <c r="B14" s="38"/>
      <c r="C14" s="44"/>
      <c r="D14" s="44"/>
      <c r="E14" s="9"/>
      <c r="J14" s="9"/>
      <c r="K14" s="17"/>
      <c r="L14" s="18"/>
      <c r="M14" s="17"/>
      <c r="N14" s="18"/>
      <c r="O14" s="19"/>
    </row>
    <row r="15" spans="1:15" ht="12.75" customHeight="1">
      <c r="A15" s="37" t="s">
        <v>25</v>
      </c>
      <c r="B15" s="38">
        <v>4.5900000000000003E-2</v>
      </c>
      <c r="C15" s="44">
        <v>44.12</v>
      </c>
      <c r="D15" s="44">
        <v>2.0099999999999998</v>
      </c>
      <c r="E15" s="9"/>
      <c r="F15" s="36" t="s">
        <v>25</v>
      </c>
      <c r="G15" s="39">
        <v>4.5900000000000003E-2</v>
      </c>
      <c r="H15" s="42">
        <v>44.17</v>
      </c>
      <c r="I15" s="42">
        <v>2.0272999999999999</v>
      </c>
      <c r="J15" s="9"/>
      <c r="K15" s="17">
        <f t="shared" si="0"/>
        <v>-5.0000000000004263E-2</v>
      </c>
      <c r="L15" s="18">
        <f t="shared" si="1"/>
        <v>-1.1332728921125174E-3</v>
      </c>
      <c r="M15" s="17">
        <f t="shared" si="2"/>
        <v>-1.7300000000000093E-2</v>
      </c>
      <c r="N15" s="18">
        <f t="shared" si="3"/>
        <v>-8.6069651741294013E-3</v>
      </c>
      <c r="O15" s="19">
        <f t="shared" si="4"/>
        <v>8.5866656659549438E-4</v>
      </c>
    </row>
    <row r="16" spans="1:15" ht="12.75" customHeight="1">
      <c r="A16" s="37" t="s">
        <v>26</v>
      </c>
      <c r="B16" s="38">
        <v>9.69E-2</v>
      </c>
      <c r="C16" s="44">
        <v>72.39</v>
      </c>
      <c r="D16" s="44">
        <v>6.99</v>
      </c>
      <c r="E16" s="9"/>
      <c r="F16" s="36" t="s">
        <v>26</v>
      </c>
      <c r="G16" s="39">
        <v>9.69E-2</v>
      </c>
      <c r="H16" s="42">
        <v>72.87</v>
      </c>
      <c r="I16" s="42">
        <v>7.0612000000000004</v>
      </c>
      <c r="J16" s="9"/>
      <c r="K16" s="17">
        <f t="shared" si="0"/>
        <v>-0.48000000000000398</v>
      </c>
      <c r="L16" s="18">
        <f t="shared" si="1"/>
        <v>-6.6307501036055256E-3</v>
      </c>
      <c r="M16" s="17">
        <f t="shared" si="2"/>
        <v>-7.1200000000000152E-2</v>
      </c>
      <c r="N16" s="18">
        <f t="shared" si="3"/>
        <v>-1.0185979971387718E-2</v>
      </c>
      <c r="O16" s="19">
        <f t="shared" si="4"/>
        <v>2.9907839787126256E-3</v>
      </c>
    </row>
    <row r="17" spans="1:15" ht="12.75" customHeight="1">
      <c r="A17" s="37"/>
      <c r="B17" s="38"/>
      <c r="C17" s="44"/>
      <c r="D17" s="44"/>
      <c r="E17" s="9"/>
      <c r="F17" s="36"/>
      <c r="G17" s="39"/>
      <c r="H17" s="42"/>
      <c r="I17" s="42"/>
      <c r="J17" s="9"/>
      <c r="K17" s="17"/>
      <c r="L17" s="18"/>
      <c r="M17" s="17"/>
      <c r="N17" s="18"/>
      <c r="O17" s="19"/>
    </row>
    <row r="18" spans="1:15" ht="12.75" customHeight="1">
      <c r="A18" s="37" t="s">
        <v>75</v>
      </c>
      <c r="B18" s="38">
        <v>0.17050000000000001</v>
      </c>
      <c r="C18" s="44">
        <v>1.53</v>
      </c>
      <c r="D18" s="44">
        <v>0.26</v>
      </c>
      <c r="E18" s="9"/>
      <c r="F18" s="36" t="s">
        <v>75</v>
      </c>
      <c r="G18" s="39">
        <v>0.17050000000000001</v>
      </c>
      <c r="H18" s="42">
        <v>1.53</v>
      </c>
      <c r="I18" s="42">
        <v>0.26150000000000001</v>
      </c>
      <c r="J18" s="9"/>
      <c r="K18" s="17">
        <f t="shared" si="0"/>
        <v>0</v>
      </c>
      <c r="L18" s="18">
        <f t="shared" si="1"/>
        <v>0</v>
      </c>
      <c r="M18" s="17">
        <f t="shared" si="2"/>
        <v>-1.5000000000000013E-3</v>
      </c>
      <c r="N18" s="18">
        <f t="shared" si="3"/>
        <v>-5.7692307692307739E-3</v>
      </c>
      <c r="O18" s="19">
        <f t="shared" si="4"/>
        <v>1.107587960167325E-4</v>
      </c>
    </row>
    <row r="19" spans="1:15" ht="12.75" customHeight="1">
      <c r="A19" s="37"/>
      <c r="B19" s="38"/>
      <c r="C19" s="44"/>
      <c r="D19" s="44"/>
      <c r="E19" s="9"/>
      <c r="F19" s="36"/>
      <c r="G19" s="39"/>
      <c r="H19" s="42"/>
      <c r="I19" s="42"/>
      <c r="J19" s="9"/>
      <c r="K19" s="17"/>
      <c r="L19" s="18"/>
      <c r="M19" s="17"/>
      <c r="N19" s="18"/>
      <c r="O19" s="19"/>
    </row>
    <row r="20" spans="1:15" ht="12.75" customHeight="1">
      <c r="A20" s="37" t="s">
        <v>74</v>
      </c>
      <c r="B20" s="38">
        <v>2.7199999999999998E-2</v>
      </c>
      <c r="C20" s="44">
        <v>248.51</v>
      </c>
      <c r="D20" s="44">
        <v>6.74</v>
      </c>
      <c r="E20" s="9"/>
      <c r="F20" s="36" t="s">
        <v>74</v>
      </c>
      <c r="G20" s="39">
        <v>2.7199999999999998E-2</v>
      </c>
      <c r="H20" s="42">
        <v>250.57</v>
      </c>
      <c r="I20" s="42">
        <v>6.8175999999999997</v>
      </c>
      <c r="J20" s="9"/>
      <c r="K20" s="17">
        <f t="shared" si="0"/>
        <v>-2.0600000000000023</v>
      </c>
      <c r="L20" s="18">
        <f t="shared" si="1"/>
        <v>-8.2894048529234335E-3</v>
      </c>
      <c r="M20" s="17">
        <f t="shared" si="2"/>
        <v>-7.7599999999999447E-2</v>
      </c>
      <c r="N20" s="18">
        <f t="shared" si="3"/>
        <v>-1.151335311572692E-2</v>
      </c>
      <c r="O20" s="19">
        <f t="shared" si="4"/>
        <v>2.8876067599375734E-3</v>
      </c>
    </row>
    <row r="21" spans="1:15" ht="12.75" customHeight="1">
      <c r="A21" s="37"/>
      <c r="B21" s="38"/>
      <c r="C21" s="44"/>
      <c r="D21" s="44"/>
      <c r="E21" s="9"/>
      <c r="F21" s="36"/>
      <c r="G21" s="39"/>
      <c r="H21" s="42"/>
      <c r="I21" s="42"/>
      <c r="J21" s="9"/>
      <c r="K21" s="17"/>
      <c r="L21" s="18"/>
      <c r="M21" s="17"/>
      <c r="N21" s="18"/>
      <c r="O21" s="19"/>
    </row>
    <row r="22" spans="1:15" ht="12.75" customHeight="1">
      <c r="A22" s="37" t="s">
        <v>27</v>
      </c>
      <c r="B22" s="38">
        <v>5.8500000000000003E-2</v>
      </c>
      <c r="C22" s="44">
        <v>5.58</v>
      </c>
      <c r="D22" s="44">
        <v>0.32</v>
      </c>
      <c r="E22" s="9"/>
      <c r="F22" s="36" t="s">
        <v>27</v>
      </c>
      <c r="G22" s="39">
        <v>5.8500000000000003E-2</v>
      </c>
      <c r="H22" s="42">
        <v>6.55</v>
      </c>
      <c r="I22" s="42">
        <v>0.3836</v>
      </c>
      <c r="J22" s="9"/>
      <c r="K22" s="17">
        <f t="shared" si="0"/>
        <v>-0.96999999999999975</v>
      </c>
      <c r="L22" s="18">
        <f t="shared" si="1"/>
        <v>-0.17383512544802862</v>
      </c>
      <c r="M22" s="17">
        <f t="shared" si="2"/>
        <v>-6.359999999999999E-2</v>
      </c>
      <c r="N22" s="18">
        <f t="shared" si="3"/>
        <v>-0.19874999999999995</v>
      </c>
      <c r="O22" s="19">
        <f t="shared" si="4"/>
        <v>1.6247447094462175E-4</v>
      </c>
    </row>
    <row r="23" spans="1:15" ht="12.75" customHeight="1">
      <c r="A23" s="37" t="s">
        <v>29</v>
      </c>
      <c r="B23" s="38">
        <v>0.13719999999999999</v>
      </c>
      <c r="C23" s="44">
        <v>101.29</v>
      </c>
      <c r="D23" s="44">
        <v>13.9</v>
      </c>
      <c r="E23" s="9"/>
      <c r="F23" s="36" t="s">
        <v>29</v>
      </c>
      <c r="G23" s="39">
        <v>0.13719999999999999</v>
      </c>
      <c r="H23" s="42">
        <v>102.58</v>
      </c>
      <c r="I23" s="42">
        <v>14.077</v>
      </c>
      <c r="J23" s="9"/>
      <c r="K23" s="17">
        <f t="shared" si="0"/>
        <v>-1.289999999999992</v>
      </c>
      <c r="L23" s="18">
        <f t="shared" si="1"/>
        <v>-1.2735709349392754E-2</v>
      </c>
      <c r="M23" s="17">
        <f t="shared" si="2"/>
        <v>-0.1769999999999996</v>
      </c>
      <c r="N23" s="18">
        <f t="shared" si="3"/>
        <v>-1.2733812949640259E-2</v>
      </c>
      <c r="O23" s="19">
        <f t="shared" si="4"/>
        <v>5.9623387056502615E-3</v>
      </c>
    </row>
    <row r="24" spans="1:15" ht="12.75" customHeight="1">
      <c r="A24" s="37" t="s">
        <v>28</v>
      </c>
      <c r="B24" s="38">
        <v>0.1381</v>
      </c>
      <c r="C24" s="44">
        <v>109.73</v>
      </c>
      <c r="D24" s="44">
        <v>15.15</v>
      </c>
      <c r="E24" s="9"/>
      <c r="F24" s="36" t="s">
        <v>28</v>
      </c>
      <c r="G24" s="39">
        <v>0.1381</v>
      </c>
      <c r="H24" s="42">
        <v>110.87</v>
      </c>
      <c r="I24" s="42">
        <v>15.3101</v>
      </c>
      <c r="J24" s="9"/>
      <c r="K24" s="17">
        <f t="shared" si="0"/>
        <v>-1.1400000000000006</v>
      </c>
      <c r="L24" s="18">
        <f t="shared" si="1"/>
        <v>-1.0389136972569038E-2</v>
      </c>
      <c r="M24" s="17">
        <f t="shared" si="2"/>
        <v>-0.16009999999999991</v>
      </c>
      <c r="N24" s="18">
        <f t="shared" si="3"/>
        <v>-1.0567656765676562E-2</v>
      </c>
      <c r="O24" s="19">
        <f t="shared" si="4"/>
        <v>6.4846204317238094E-3</v>
      </c>
    </row>
    <row r="25" spans="1:15" ht="12.75" customHeight="1">
      <c r="E25" s="9"/>
      <c r="F25" s="36"/>
      <c r="G25" s="39"/>
      <c r="H25" s="42"/>
      <c r="I25" s="42"/>
      <c r="J25" s="9"/>
      <c r="K25" s="17"/>
      <c r="L25" s="18"/>
      <c r="M25" s="17"/>
      <c r="N25" s="18"/>
      <c r="O25" s="19"/>
    </row>
    <row r="26" spans="1:15" ht="12.75" customHeight="1">
      <c r="E26" s="9"/>
      <c r="F26" s="36" t="s">
        <v>30</v>
      </c>
      <c r="G26" s="39">
        <v>0.02</v>
      </c>
      <c r="H26" s="42">
        <v>59.28</v>
      </c>
      <c r="I26" s="42">
        <v>1.1855</v>
      </c>
      <c r="J26" s="9"/>
      <c r="K26" s="17">
        <f t="shared" si="0"/>
        <v>-59.28</v>
      </c>
      <c r="L26" s="18">
        <f t="shared" si="1"/>
        <v>0</v>
      </c>
      <c r="M26" s="17">
        <f t="shared" si="2"/>
        <v>-1.1855</v>
      </c>
      <c r="N26" s="18">
        <f t="shared" si="3"/>
        <v>0</v>
      </c>
      <c r="O26" s="19">
        <f t="shared" si="4"/>
        <v>5.0212066033589436E-4</v>
      </c>
    </row>
    <row r="27" spans="1:15" ht="12.75" customHeight="1">
      <c r="A27" s="37" t="s">
        <v>30</v>
      </c>
      <c r="B27" s="38">
        <v>2.2499999999999999E-2</v>
      </c>
      <c r="C27" s="44">
        <v>374.25</v>
      </c>
      <c r="D27" s="44">
        <v>8.41</v>
      </c>
      <c r="E27" s="9"/>
      <c r="F27" s="36" t="s">
        <v>30</v>
      </c>
      <c r="G27" s="39">
        <v>2.2499999999999999E-2</v>
      </c>
      <c r="H27" s="42">
        <v>317.88</v>
      </c>
      <c r="I27" s="42">
        <v>7.1532999999999998</v>
      </c>
      <c r="J27" s="9"/>
      <c r="K27" s="17">
        <f t="shared" si="0"/>
        <v>56.370000000000005</v>
      </c>
      <c r="L27" s="18">
        <f t="shared" si="1"/>
        <v>0.15062124248496994</v>
      </c>
      <c r="M27" s="17">
        <f t="shared" si="2"/>
        <v>1.2567000000000004</v>
      </c>
      <c r="N27" s="18">
        <f t="shared" si="3"/>
        <v>0.14942925089179551</v>
      </c>
      <c r="O27" s="19">
        <f t="shared" si="4"/>
        <v>3.029793099604178E-3</v>
      </c>
    </row>
    <row r="28" spans="1:15" ht="12.75" customHeight="1">
      <c r="A28" s="37" t="s">
        <v>31</v>
      </c>
      <c r="B28" s="38">
        <v>4.2999999999999997E-2</v>
      </c>
      <c r="C28" s="44">
        <v>31.76</v>
      </c>
      <c r="D28" s="44">
        <v>1.38</v>
      </c>
      <c r="E28" s="9"/>
      <c r="F28" s="36" t="s">
        <v>31</v>
      </c>
      <c r="G28" s="39">
        <v>4.2999999999999997E-2</v>
      </c>
      <c r="H28" s="42">
        <v>31.78</v>
      </c>
      <c r="I28" s="42">
        <v>1.3668</v>
      </c>
      <c r="J28" s="9"/>
      <c r="K28" s="17">
        <f t="shared" si="0"/>
        <v>-1.9999999999999574E-2</v>
      </c>
      <c r="L28" s="18">
        <f t="shared" si="1"/>
        <v>-6.2972292191434422E-4</v>
      </c>
      <c r="M28" s="17">
        <f t="shared" si="2"/>
        <v>1.3199999999999878E-2</v>
      </c>
      <c r="N28" s="18">
        <f t="shared" si="3"/>
        <v>9.5652173913042607E-3</v>
      </c>
      <c r="O28" s="19">
        <f t="shared" si="4"/>
        <v>5.7891060189548752E-4</v>
      </c>
    </row>
    <row r="29" spans="1:15" ht="12.75" customHeight="1">
      <c r="A29" s="37" t="s">
        <v>32</v>
      </c>
      <c r="B29" s="38">
        <v>5.1999999999999998E-2</v>
      </c>
      <c r="C29" s="44">
        <v>61.31</v>
      </c>
      <c r="D29" s="44">
        <v>3.18</v>
      </c>
      <c r="E29" s="9"/>
      <c r="F29" s="36" t="s">
        <v>32</v>
      </c>
      <c r="G29" s="39">
        <v>5.1999999999999998E-2</v>
      </c>
      <c r="H29" s="42">
        <v>61.47</v>
      </c>
      <c r="I29" s="42">
        <v>3.1962000000000002</v>
      </c>
      <c r="J29" s="9"/>
      <c r="K29" s="17">
        <f t="shared" si="0"/>
        <v>-0.15999999999999659</v>
      </c>
      <c r="L29" s="18">
        <f t="shared" si="1"/>
        <v>-2.6096884684390243E-3</v>
      </c>
      <c r="M29" s="17">
        <f t="shared" si="2"/>
        <v>-1.6199999999999992E-2</v>
      </c>
      <c r="N29" s="18">
        <f t="shared" si="3"/>
        <v>-5.0943396226415067E-3</v>
      </c>
      <c r="O29" s="19">
        <f t="shared" si="4"/>
        <v>1.3537562670312827E-3</v>
      </c>
    </row>
    <row r="30" spans="1:15" ht="12.75" customHeight="1">
      <c r="E30" s="9"/>
      <c r="H30" s="43"/>
      <c r="I30" s="43"/>
      <c r="J30" s="9"/>
      <c r="K30" s="17"/>
      <c r="L30" s="18"/>
      <c r="M30" s="17"/>
      <c r="N30" s="18"/>
      <c r="O30" s="19"/>
    </row>
    <row r="31" spans="1:15" ht="12.75" customHeight="1">
      <c r="A31" s="37" t="s">
        <v>80</v>
      </c>
      <c r="B31" s="38">
        <v>6.83E-2</v>
      </c>
      <c r="C31" s="44">
        <v>6.11</v>
      </c>
      <c r="D31" s="44">
        <v>0.41</v>
      </c>
      <c r="E31" s="9"/>
      <c r="F31" s="36" t="s">
        <v>80</v>
      </c>
      <c r="G31" s="39">
        <v>6.83E-2</v>
      </c>
      <c r="H31" s="42">
        <v>6.13</v>
      </c>
      <c r="I31" s="42">
        <v>0.41899999999999998</v>
      </c>
      <c r="J31" s="9"/>
      <c r="K31" s="17">
        <f t="shared" si="0"/>
        <v>-1.9999999999999574E-2</v>
      </c>
      <c r="L31" s="18">
        <f t="shared" si="1"/>
        <v>-3.2733224222585224E-3</v>
      </c>
      <c r="M31" s="17">
        <f t="shared" si="2"/>
        <v>-9.000000000000008E-3</v>
      </c>
      <c r="N31" s="18">
        <f t="shared" si="3"/>
        <v>-2.1951219512195141E-2</v>
      </c>
      <c r="O31" s="19">
        <f t="shared" si="4"/>
        <v>1.7746820470749872E-4</v>
      </c>
    </row>
    <row r="32" spans="1:15" ht="12.75" customHeight="1">
      <c r="E32" s="9"/>
      <c r="F32" s="36"/>
      <c r="G32" s="39"/>
      <c r="H32" s="42"/>
      <c r="I32" s="42"/>
      <c r="J32" s="9"/>
      <c r="K32" s="17"/>
      <c r="L32" s="18"/>
      <c r="M32" s="17"/>
      <c r="N32" s="18"/>
      <c r="O32" s="19"/>
    </row>
    <row r="33" spans="1:15" ht="12.75" customHeight="1">
      <c r="A33" s="14" t="s">
        <v>34</v>
      </c>
      <c r="B33" s="14">
        <v>5.6500000000000002E-2</v>
      </c>
      <c r="C33" s="14">
        <v>104.57</v>
      </c>
      <c r="D33" s="14">
        <v>5.89</v>
      </c>
      <c r="E33" s="9"/>
      <c r="F33" s="36" t="s">
        <v>34</v>
      </c>
      <c r="G33" s="39">
        <v>5.6500000000000002E-2</v>
      </c>
      <c r="H33" s="42">
        <v>104.85</v>
      </c>
      <c r="I33" s="42">
        <v>5.92</v>
      </c>
      <c r="J33" s="9"/>
      <c r="K33" s="17">
        <f t="shared" si="0"/>
        <v>-0.28000000000000114</v>
      </c>
      <c r="L33" s="18">
        <f t="shared" si="1"/>
        <v>-2.6776322080902856E-3</v>
      </c>
      <c r="M33" s="17">
        <f t="shared" si="2"/>
        <v>-3.0000000000000249E-2</v>
      </c>
      <c r="N33" s="18">
        <f t="shared" si="3"/>
        <v>-5.0933786078098901E-3</v>
      </c>
      <c r="O33" s="19">
        <f t="shared" si="4"/>
        <v>2.5074266631703876E-3</v>
      </c>
    </row>
    <row r="34" spans="1:15" ht="12.75" customHeight="1">
      <c r="A34" s="37"/>
      <c r="B34" s="38"/>
      <c r="C34" s="44"/>
      <c r="D34" s="44"/>
      <c r="E34" s="9"/>
      <c r="F34" s="36"/>
      <c r="G34" s="39"/>
      <c r="H34" s="42"/>
      <c r="I34" s="42"/>
      <c r="J34" s="9"/>
      <c r="K34" s="17"/>
      <c r="L34" s="18"/>
      <c r="M34" s="17"/>
      <c r="N34" s="18"/>
      <c r="O34" s="19"/>
    </row>
    <row r="35" spans="1:15" ht="12.75" customHeight="1">
      <c r="A35" s="37" t="s">
        <v>35</v>
      </c>
      <c r="B35" s="38">
        <v>0.32129999999999997</v>
      </c>
      <c r="C35" s="44">
        <v>25.66</v>
      </c>
      <c r="D35" s="44">
        <v>8.23</v>
      </c>
      <c r="E35" s="9"/>
      <c r="F35" s="36" t="s">
        <v>35</v>
      </c>
      <c r="G35" s="39">
        <v>0.32129999999999997</v>
      </c>
      <c r="H35" s="42">
        <v>44.53</v>
      </c>
      <c r="I35" s="42">
        <v>14.31</v>
      </c>
      <c r="J35" s="9"/>
      <c r="K35" s="17">
        <f t="shared" si="0"/>
        <v>-18.87</v>
      </c>
      <c r="L35" s="18">
        <f t="shared" si="1"/>
        <v>-0.73538581449727203</v>
      </c>
      <c r="M35" s="17">
        <f t="shared" si="2"/>
        <v>-6.08</v>
      </c>
      <c r="N35" s="18">
        <f t="shared" si="3"/>
        <v>-0.73876063183475094</v>
      </c>
      <c r="O35" s="19">
        <f t="shared" si="4"/>
        <v>6.0610262753324744E-3</v>
      </c>
    </row>
    <row r="36" spans="1:15" ht="12.75" customHeight="1">
      <c r="A36" s="37" t="s">
        <v>35</v>
      </c>
      <c r="B36" s="38">
        <v>0.32650000000000001</v>
      </c>
      <c r="C36" s="44">
        <v>44.73</v>
      </c>
      <c r="D36" s="44">
        <v>14.61</v>
      </c>
      <c r="E36" s="9"/>
      <c r="F36" s="36" t="s">
        <v>35</v>
      </c>
      <c r="G36" s="39">
        <v>0.32650000000000001</v>
      </c>
      <c r="H36" s="42">
        <v>26.11</v>
      </c>
      <c r="I36" s="42">
        <v>8.5299999999999994</v>
      </c>
      <c r="J36" s="9"/>
      <c r="K36" s="17">
        <f t="shared" si="0"/>
        <v>18.619999999999997</v>
      </c>
      <c r="L36" s="18">
        <f t="shared" si="1"/>
        <v>0.41627543035993736</v>
      </c>
      <c r="M36" s="17">
        <f t="shared" si="2"/>
        <v>6.08</v>
      </c>
      <c r="N36" s="18">
        <f t="shared" si="3"/>
        <v>0.41615331964407942</v>
      </c>
      <c r="O36" s="19">
        <f t="shared" si="4"/>
        <v>3.6128968643316562E-3</v>
      </c>
    </row>
    <row r="37" spans="1:15" ht="12.75" customHeight="1">
      <c r="A37" s="37"/>
      <c r="B37" s="38"/>
      <c r="C37" s="44"/>
      <c r="D37" s="44"/>
      <c r="E37" s="9"/>
      <c r="F37" s="36"/>
      <c r="G37" s="39"/>
      <c r="H37" s="42"/>
      <c r="I37" s="42"/>
      <c r="J37" s="9"/>
      <c r="K37" s="17"/>
      <c r="L37" s="18"/>
      <c r="M37" s="17"/>
      <c r="N37" s="18"/>
      <c r="O37" s="19"/>
    </row>
    <row r="38" spans="1:15" ht="12.75" customHeight="1">
      <c r="A38" s="37" t="s">
        <v>36</v>
      </c>
      <c r="B38" s="38">
        <v>2.9499999999999998E-2</v>
      </c>
      <c r="C38" s="44">
        <v>8.52</v>
      </c>
      <c r="D38" s="44">
        <v>0.25</v>
      </c>
      <c r="E38" s="9"/>
      <c r="F38" s="36" t="s">
        <v>36</v>
      </c>
      <c r="G38" s="39">
        <v>2.9499999999999998E-2</v>
      </c>
      <c r="H38" s="42">
        <v>8.58</v>
      </c>
      <c r="I38" s="42">
        <v>0.25330000000000003</v>
      </c>
      <c r="J38" s="9"/>
      <c r="K38" s="17">
        <f t="shared" si="0"/>
        <v>-6.0000000000000497E-2</v>
      </c>
      <c r="L38" s="18">
        <f t="shared" si="1"/>
        <v>-7.0422535211268197E-3</v>
      </c>
      <c r="M38" s="17">
        <f t="shared" si="2"/>
        <v>-3.3000000000000251E-3</v>
      </c>
      <c r="N38" s="18">
        <f t="shared" si="3"/>
        <v>-1.3200000000000101E-2</v>
      </c>
      <c r="O38" s="19">
        <f t="shared" si="4"/>
        <v>1.0728567124680055E-4</v>
      </c>
    </row>
    <row r="39" spans="1:15" ht="12.75" customHeight="1">
      <c r="A39" s="37"/>
      <c r="B39" s="38"/>
      <c r="C39" s="44"/>
      <c r="D39" s="44"/>
      <c r="E39" s="9"/>
      <c r="H39" s="43"/>
      <c r="I39" s="43"/>
      <c r="J39" s="9"/>
      <c r="K39" s="17"/>
      <c r="L39" s="18"/>
      <c r="M39" s="17"/>
      <c r="N39" s="18"/>
      <c r="O39" s="19"/>
    </row>
    <row r="40" spans="1:15" ht="12.75" customHeight="1">
      <c r="A40" s="37" t="s">
        <v>38</v>
      </c>
      <c r="B40" s="38">
        <v>0.1885</v>
      </c>
      <c r="C40" s="44">
        <v>56.2</v>
      </c>
      <c r="D40" s="44">
        <v>10.6</v>
      </c>
      <c r="E40" s="9"/>
      <c r="F40" s="14" t="s">
        <v>38</v>
      </c>
      <c r="G40" s="14">
        <v>0.1885</v>
      </c>
      <c r="H40" s="43">
        <v>56.3</v>
      </c>
      <c r="I40" s="43">
        <v>10.6126</v>
      </c>
      <c r="J40" s="9"/>
      <c r="K40" s="17">
        <f t="shared" si="0"/>
        <v>-9.9999999999994316E-2</v>
      </c>
      <c r="L40" s="18">
        <f t="shared" si="1"/>
        <v>-1.7793594306048811E-3</v>
      </c>
      <c r="M40" s="17">
        <f t="shared" si="2"/>
        <v>-1.2600000000000833E-2</v>
      </c>
      <c r="N40" s="18">
        <f t="shared" si="3"/>
        <v>-1.1886792452830974E-3</v>
      </c>
      <c r="O40" s="19">
        <f t="shared" si="4"/>
        <v>4.4949858455341314E-3</v>
      </c>
    </row>
    <row r="41" spans="1:15" ht="12.75" customHeight="1">
      <c r="A41" s="37" t="s">
        <v>37</v>
      </c>
      <c r="B41" s="38">
        <v>0.19220000000000001</v>
      </c>
      <c r="C41" s="44">
        <v>27.66</v>
      </c>
      <c r="D41" s="44">
        <v>5.32</v>
      </c>
      <c r="E41" s="9"/>
      <c r="F41" s="14" t="s">
        <v>37</v>
      </c>
      <c r="G41" s="14">
        <v>0.19220000000000001</v>
      </c>
      <c r="H41" s="14">
        <v>27.8</v>
      </c>
      <c r="I41" s="14">
        <v>5.3433000000000002</v>
      </c>
      <c r="J41" s="9"/>
      <c r="K41" s="17">
        <f t="shared" si="0"/>
        <v>-0.14000000000000057</v>
      </c>
      <c r="L41" s="18">
        <f t="shared" si="1"/>
        <v>-5.061460592913976E-3</v>
      </c>
      <c r="M41" s="17">
        <f t="shared" si="2"/>
        <v>-2.3299999999999876E-2</v>
      </c>
      <c r="N41" s="18">
        <f t="shared" si="3"/>
        <v>-4.3796992481202768E-3</v>
      </c>
      <c r="O41" s="19">
        <f t="shared" si="4"/>
        <v>2.2631643394118808E-3</v>
      </c>
    </row>
    <row r="42" spans="1:15" ht="12.75" customHeight="1">
      <c r="E42" s="9"/>
      <c r="J42" s="9"/>
      <c r="K42" s="17"/>
      <c r="L42" s="18"/>
      <c r="M42" s="17"/>
      <c r="N42" s="18"/>
      <c r="O42" s="19"/>
    </row>
    <row r="43" spans="1:15" ht="12.75" customHeight="1">
      <c r="A43" s="37" t="s">
        <v>41</v>
      </c>
      <c r="B43" s="38">
        <v>0.29949999999999999</v>
      </c>
      <c r="C43" s="44">
        <v>139.54</v>
      </c>
      <c r="D43" s="44">
        <v>41.77</v>
      </c>
      <c r="E43" s="9"/>
      <c r="F43" s="14" t="s">
        <v>41</v>
      </c>
      <c r="G43" s="14">
        <v>0.29949999999999999</v>
      </c>
      <c r="H43" s="14">
        <v>140.47</v>
      </c>
      <c r="I43" s="14">
        <v>42.07</v>
      </c>
      <c r="J43" s="9"/>
      <c r="K43" s="17">
        <f t="shared" ref="K43:K63" si="5">+C43-H43</f>
        <v>-0.93000000000000682</v>
      </c>
      <c r="L43" s="18">
        <f t="shared" ref="L43:L63" si="6">IFERROR(K43/C43,0)</f>
        <v>-6.6647556256271097E-3</v>
      </c>
      <c r="M43" s="17">
        <f t="shared" ref="M43:M63" si="7">+D43-I43</f>
        <v>-0.29999999999999716</v>
      </c>
      <c r="N43" s="18">
        <f t="shared" ref="N43:N63" si="8">IFERROR(M43/D43,0)</f>
        <v>-7.1821881733300725E-3</v>
      </c>
      <c r="O43" s="19">
        <f t="shared" ref="O43:O63" si="9">IFERROR(I43/$I$88,0)</f>
        <v>1.7818824276955778E-2</v>
      </c>
    </row>
    <row r="44" spans="1:15" ht="12.75" customHeight="1">
      <c r="A44" s="37" t="s">
        <v>83</v>
      </c>
      <c r="B44" s="38">
        <v>0.316</v>
      </c>
      <c r="C44" s="44">
        <v>1.1000000000000001</v>
      </c>
      <c r="D44" s="44">
        <v>0.35</v>
      </c>
      <c r="E44" s="9"/>
      <c r="F44" s="14" t="s">
        <v>83</v>
      </c>
      <c r="G44" s="14">
        <v>0.316</v>
      </c>
      <c r="H44" s="14">
        <v>1.1200000000000001</v>
      </c>
      <c r="I44" s="14">
        <v>0.35289999999999999</v>
      </c>
      <c r="J44" s="9"/>
      <c r="K44" s="17">
        <f t="shared" si="5"/>
        <v>-2.0000000000000018E-2</v>
      </c>
      <c r="L44" s="18">
        <f t="shared" si="6"/>
        <v>-1.8181818181818195E-2</v>
      </c>
      <c r="M44" s="17">
        <f t="shared" si="7"/>
        <v>-2.9000000000000137E-3</v>
      </c>
      <c r="N44" s="18">
        <f t="shared" si="8"/>
        <v>-8.285714285714325E-3</v>
      </c>
      <c r="O44" s="19">
        <f t="shared" si="9"/>
        <v>1.4947143064743748E-4</v>
      </c>
    </row>
    <row r="45" spans="1:15" ht="12.75" customHeight="1">
      <c r="A45" s="37" t="s">
        <v>81</v>
      </c>
      <c r="B45" s="38">
        <v>0.32500000000000001</v>
      </c>
      <c r="C45" s="44">
        <v>3.99</v>
      </c>
      <c r="D45" s="44">
        <v>1.3</v>
      </c>
      <c r="E45" s="9"/>
      <c r="F45" s="14" t="s">
        <v>81</v>
      </c>
      <c r="G45" s="14">
        <v>0.32500000000000001</v>
      </c>
      <c r="H45" s="14">
        <v>4.0999999999999996</v>
      </c>
      <c r="I45" s="14">
        <v>1.33</v>
      </c>
      <c r="J45" s="9"/>
      <c r="K45" s="17">
        <f t="shared" si="5"/>
        <v>-0.10999999999999943</v>
      </c>
      <c r="L45" s="18">
        <f t="shared" si="6"/>
        <v>-2.7568922305764267E-2</v>
      </c>
      <c r="M45" s="17">
        <f t="shared" si="7"/>
        <v>-3.0000000000000027E-2</v>
      </c>
      <c r="N45" s="18">
        <f t="shared" si="8"/>
        <v>-2.3076923076923096E-2</v>
      </c>
      <c r="O45" s="19">
        <f t="shared" si="9"/>
        <v>5.6332389561091487E-4</v>
      </c>
    </row>
    <row r="46" spans="1:15" ht="12.75" customHeight="1">
      <c r="A46" s="37" t="s">
        <v>44</v>
      </c>
      <c r="B46" s="38">
        <v>0.33750000000000002</v>
      </c>
      <c r="C46" s="44">
        <v>1503</v>
      </c>
      <c r="D46" s="44">
        <v>507.3</v>
      </c>
      <c r="E46" s="9"/>
      <c r="F46" s="14" t="s">
        <v>44</v>
      </c>
      <c r="G46" s="14">
        <v>0.33750000000000002</v>
      </c>
      <c r="H46" s="14">
        <v>1514.48</v>
      </c>
      <c r="I46" s="14">
        <v>511.15199999999999</v>
      </c>
      <c r="J46" s="9"/>
      <c r="K46" s="17">
        <f t="shared" si="5"/>
        <v>-11.480000000000018</v>
      </c>
      <c r="L46" s="18">
        <f t="shared" si="6"/>
        <v>-7.6380572188955546E-3</v>
      </c>
      <c r="M46" s="17">
        <f t="shared" si="7"/>
        <v>-3.8519999999999754</v>
      </c>
      <c r="N46" s="18">
        <f t="shared" si="8"/>
        <v>-7.5931401537551258E-3</v>
      </c>
      <c r="O46" s="19">
        <f t="shared" si="9"/>
        <v>0.21649935029271453</v>
      </c>
    </row>
    <row r="47" spans="1:15" ht="12.75" customHeight="1">
      <c r="A47" s="37" t="s">
        <v>42</v>
      </c>
      <c r="B47" s="38">
        <v>0.35</v>
      </c>
      <c r="C47" s="44">
        <v>170.67</v>
      </c>
      <c r="D47" s="44">
        <v>59.73</v>
      </c>
      <c r="E47" s="9"/>
      <c r="F47" s="14" t="s">
        <v>42</v>
      </c>
      <c r="G47" s="14">
        <v>0.35</v>
      </c>
      <c r="H47" s="14">
        <v>174.3</v>
      </c>
      <c r="I47" s="14">
        <v>61.01</v>
      </c>
      <c r="J47" s="9"/>
      <c r="K47" s="17">
        <f t="shared" si="5"/>
        <v>-3.6300000000000239</v>
      </c>
      <c r="L47" s="18">
        <f t="shared" si="6"/>
        <v>-2.126911583758144E-2</v>
      </c>
      <c r="M47" s="17">
        <f t="shared" si="7"/>
        <v>-1.2800000000000011</v>
      </c>
      <c r="N47" s="18">
        <f t="shared" si="8"/>
        <v>-2.1429767286120897E-2</v>
      </c>
      <c r="O47" s="19">
        <f t="shared" si="9"/>
        <v>2.5840895391896174E-2</v>
      </c>
    </row>
    <row r="48" spans="1:15" ht="12.75" customHeight="1">
      <c r="A48" s="37" t="s">
        <v>43</v>
      </c>
      <c r="B48" s="38">
        <v>0.35399999999999998</v>
      </c>
      <c r="C48" s="44">
        <v>544.74</v>
      </c>
      <c r="D48" s="44">
        <v>192.85</v>
      </c>
      <c r="E48" s="9"/>
      <c r="F48" s="14" t="s">
        <v>43</v>
      </c>
      <c r="G48" s="14">
        <v>0.35399999999999998</v>
      </c>
      <c r="H48" s="14">
        <v>550.45000000000005</v>
      </c>
      <c r="I48" s="14">
        <v>194.85929999999999</v>
      </c>
      <c r="J48" s="9"/>
      <c r="K48" s="17">
        <f t="shared" si="5"/>
        <v>-5.7100000000000364</v>
      </c>
      <c r="L48" s="18">
        <f t="shared" si="6"/>
        <v>-1.0482064838271535E-2</v>
      </c>
      <c r="M48" s="17">
        <f t="shared" si="7"/>
        <v>-2.0092999999999961</v>
      </c>
      <c r="N48" s="18">
        <f t="shared" si="8"/>
        <v>-1.0418978480684449E-2</v>
      </c>
      <c r="O48" s="19">
        <f t="shared" si="9"/>
        <v>8.2533007497756342E-2</v>
      </c>
    </row>
    <row r="49" spans="1:15" ht="12.75" customHeight="1">
      <c r="E49" s="9"/>
      <c r="J49" s="9"/>
      <c r="K49" s="17"/>
      <c r="L49" s="18"/>
      <c r="M49" s="17"/>
      <c r="N49" s="18"/>
      <c r="O49" s="19"/>
    </row>
    <row r="50" spans="1:15" ht="12.75" customHeight="1">
      <c r="A50" s="37" t="s">
        <v>50</v>
      </c>
      <c r="B50" s="38">
        <v>0.14399999999999999</v>
      </c>
      <c r="C50" s="44">
        <v>7.73</v>
      </c>
      <c r="D50" s="44">
        <v>1.1100000000000001</v>
      </c>
      <c r="E50" s="9"/>
      <c r="F50" s="14" t="s">
        <v>50</v>
      </c>
      <c r="G50" s="14">
        <v>0.14399999999999999</v>
      </c>
      <c r="H50" s="14">
        <v>7.75</v>
      </c>
      <c r="I50" s="14">
        <v>1.1160000000000001</v>
      </c>
      <c r="J50" s="9"/>
      <c r="K50" s="17">
        <f t="shared" si="5"/>
        <v>-1.9999999999999574E-2</v>
      </c>
      <c r="L50" s="18">
        <f t="shared" si="6"/>
        <v>-2.5873221216040844E-3</v>
      </c>
      <c r="M50" s="17">
        <f t="shared" si="7"/>
        <v>-6.0000000000000053E-3</v>
      </c>
      <c r="N50" s="18">
        <f t="shared" si="8"/>
        <v>-5.40540540540541E-3</v>
      </c>
      <c r="O50" s="19">
        <f t="shared" si="9"/>
        <v>4.7268381015171503E-4</v>
      </c>
    </row>
    <row r="51" spans="1:15" ht="12.75" customHeight="1">
      <c r="E51" s="9"/>
      <c r="J51" s="9"/>
      <c r="K51" s="17"/>
      <c r="L51" s="18"/>
      <c r="M51" s="17"/>
      <c r="N51" s="18"/>
      <c r="O51" s="19"/>
    </row>
    <row r="52" spans="1:15" ht="12.75" customHeight="1">
      <c r="A52" s="37" t="s">
        <v>46</v>
      </c>
      <c r="B52" s="38">
        <v>0.16600000000000001</v>
      </c>
      <c r="C52" s="44">
        <v>156.19999999999999</v>
      </c>
      <c r="D52" s="44">
        <v>25.91</v>
      </c>
      <c r="E52" s="9"/>
      <c r="F52" s="14" t="s">
        <v>46</v>
      </c>
      <c r="G52" s="14">
        <v>0.16600000000000001</v>
      </c>
      <c r="H52" s="14">
        <v>157.08000000000001</v>
      </c>
      <c r="I52" s="14">
        <v>26.08</v>
      </c>
      <c r="J52" s="9"/>
      <c r="K52" s="17">
        <f t="shared" si="5"/>
        <v>-0.88000000000002387</v>
      </c>
      <c r="L52" s="18">
        <f t="shared" si="6"/>
        <v>-5.6338028169015614E-3</v>
      </c>
      <c r="M52" s="17">
        <f t="shared" si="7"/>
        <v>-0.16999999999999815</v>
      </c>
      <c r="N52" s="18">
        <f t="shared" si="8"/>
        <v>-6.5611732921651159E-3</v>
      </c>
      <c r="O52" s="19">
        <f t="shared" si="9"/>
        <v>1.1046230975588465E-2</v>
      </c>
    </row>
    <row r="53" spans="1:15" ht="12.75" customHeight="1">
      <c r="A53" s="37" t="s">
        <v>45</v>
      </c>
      <c r="B53" s="38">
        <v>0.17249999999999999</v>
      </c>
      <c r="C53" s="44">
        <v>704.42</v>
      </c>
      <c r="D53" s="44">
        <v>121.56</v>
      </c>
      <c r="E53" s="9"/>
      <c r="F53" s="14" t="s">
        <v>45</v>
      </c>
      <c r="G53" s="14">
        <v>0.17249999999999999</v>
      </c>
      <c r="H53" s="14">
        <v>715.65</v>
      </c>
      <c r="I53" s="14">
        <v>123.46</v>
      </c>
      <c r="J53" s="9"/>
      <c r="K53" s="17">
        <f t="shared" si="5"/>
        <v>-11.230000000000018</v>
      </c>
      <c r="L53" s="18">
        <f t="shared" si="6"/>
        <v>-1.5942193577695152E-2</v>
      </c>
      <c r="M53" s="17">
        <f t="shared" si="7"/>
        <v>-1.8999999999999915</v>
      </c>
      <c r="N53" s="18">
        <f t="shared" si="8"/>
        <v>-1.5630141493912401E-2</v>
      </c>
      <c r="O53" s="19">
        <f t="shared" si="9"/>
        <v>5.2291705377536496E-2</v>
      </c>
    </row>
    <row r="54" spans="1:15" ht="12.75" customHeight="1">
      <c r="A54" s="37"/>
      <c r="B54" s="38"/>
      <c r="C54" s="44"/>
      <c r="D54" s="44"/>
      <c r="E54" s="9"/>
      <c r="J54" s="9"/>
      <c r="K54" s="17"/>
      <c r="L54" s="18"/>
      <c r="M54" s="17"/>
      <c r="N54" s="18"/>
      <c r="O54" s="19"/>
    </row>
    <row r="55" spans="1:15" ht="12.75" customHeight="1">
      <c r="A55" s="37" t="s">
        <v>47</v>
      </c>
      <c r="B55" s="38">
        <v>6.3E-2</v>
      </c>
      <c r="C55" s="44">
        <v>35.479999999999997</v>
      </c>
      <c r="D55" s="44">
        <v>2.25</v>
      </c>
      <c r="E55" s="9"/>
      <c r="F55" s="14" t="s">
        <v>47</v>
      </c>
      <c r="G55" s="14">
        <v>6.3E-2</v>
      </c>
      <c r="H55" s="14">
        <v>35.67</v>
      </c>
      <c r="I55" s="14">
        <v>2.2473999999999998</v>
      </c>
      <c r="J55" s="9"/>
      <c r="K55" s="17">
        <f t="shared" si="5"/>
        <v>-0.19000000000000483</v>
      </c>
      <c r="L55" s="18">
        <f t="shared" si="6"/>
        <v>-5.3551296505074649E-3</v>
      </c>
      <c r="M55" s="17">
        <f t="shared" si="7"/>
        <v>2.6000000000001577E-3</v>
      </c>
      <c r="N55" s="18">
        <f t="shared" si="8"/>
        <v>1.1555555555556258E-3</v>
      </c>
      <c r="O55" s="19">
        <f t="shared" si="9"/>
        <v>9.5189031804208263E-4</v>
      </c>
    </row>
    <row r="56" spans="1:15" ht="12.75" customHeight="1">
      <c r="A56" s="37"/>
      <c r="B56" s="38"/>
      <c r="C56" s="44"/>
      <c r="D56" s="44"/>
      <c r="E56" s="9"/>
      <c r="J56" s="9"/>
      <c r="K56" s="17"/>
      <c r="L56" s="18"/>
      <c r="M56" s="17"/>
      <c r="N56" s="18"/>
      <c r="O56" s="19"/>
    </row>
    <row r="57" spans="1:15" ht="12.75" customHeight="1">
      <c r="A57" s="37" t="s">
        <v>48</v>
      </c>
      <c r="B57" s="38">
        <v>8.8000000000000005E-3</v>
      </c>
      <c r="C57" s="44">
        <v>3.93</v>
      </c>
      <c r="D57" s="44">
        <v>0.03</v>
      </c>
      <c r="E57" s="9"/>
      <c r="F57" s="14" t="s">
        <v>48</v>
      </c>
      <c r="G57" s="14">
        <v>8.8000000000000005E-3</v>
      </c>
      <c r="H57" s="14">
        <v>3.93</v>
      </c>
      <c r="I57" s="14">
        <v>3.4599999999999999E-2</v>
      </c>
      <c r="J57" s="9"/>
      <c r="K57" s="17">
        <f t="shared" si="5"/>
        <v>0</v>
      </c>
      <c r="L57" s="18">
        <f t="shared" si="6"/>
        <v>0</v>
      </c>
      <c r="M57" s="17">
        <f t="shared" si="7"/>
        <v>-4.5999999999999999E-3</v>
      </c>
      <c r="N57" s="18">
        <f t="shared" si="8"/>
        <v>-0.15333333333333335</v>
      </c>
      <c r="O57" s="19">
        <f t="shared" si="9"/>
        <v>1.4654892321908008E-5</v>
      </c>
    </row>
    <row r="58" spans="1:15" ht="12.75" customHeight="1">
      <c r="A58" s="37"/>
      <c r="B58" s="38"/>
      <c r="C58" s="44"/>
      <c r="D58" s="44"/>
      <c r="E58" s="9"/>
      <c r="J58" s="9"/>
      <c r="K58" s="17"/>
      <c r="L58" s="18"/>
      <c r="M58" s="17"/>
      <c r="N58" s="18"/>
      <c r="O58" s="19"/>
    </row>
    <row r="59" spans="1:15" ht="12.75" customHeight="1">
      <c r="A59" s="37" t="s">
        <v>49</v>
      </c>
      <c r="B59" s="38">
        <v>0.33100000000000002</v>
      </c>
      <c r="C59" s="44">
        <v>19.14</v>
      </c>
      <c r="D59" s="44">
        <v>6.34</v>
      </c>
      <c r="E59" s="9"/>
      <c r="F59" s="14" t="s">
        <v>49</v>
      </c>
      <c r="G59" s="14">
        <v>0.33100000000000002</v>
      </c>
      <c r="H59" s="14">
        <v>19.25</v>
      </c>
      <c r="I59" s="14">
        <v>6.37</v>
      </c>
      <c r="J59" s="9"/>
      <c r="K59" s="17">
        <f t="shared" si="5"/>
        <v>-0.10999999999999943</v>
      </c>
      <c r="L59" s="18">
        <f t="shared" si="6"/>
        <v>-5.7471264367815796E-3</v>
      </c>
      <c r="M59" s="17">
        <f t="shared" si="7"/>
        <v>-3.0000000000000249E-2</v>
      </c>
      <c r="N59" s="18">
        <f t="shared" si="8"/>
        <v>-4.7318611987382094E-3</v>
      </c>
      <c r="O59" s="19">
        <f t="shared" si="9"/>
        <v>2.6980249737154341E-3</v>
      </c>
    </row>
    <row r="60" spans="1:15" ht="12.75" customHeight="1">
      <c r="A60" s="37"/>
      <c r="B60" s="38"/>
      <c r="C60" s="44"/>
      <c r="D60" s="44"/>
      <c r="E60" s="9"/>
      <c r="J60" s="9"/>
      <c r="K60" s="17"/>
      <c r="L60" s="18"/>
      <c r="M60" s="17"/>
      <c r="N60" s="18"/>
      <c r="O60" s="19"/>
    </row>
    <row r="61" spans="1:15" ht="12.75" customHeight="1">
      <c r="A61" s="37" t="s">
        <v>66</v>
      </c>
      <c r="B61" s="38">
        <v>7.1999999999999995E-2</v>
      </c>
      <c r="C61" s="44">
        <v>704.72</v>
      </c>
      <c r="D61" s="44">
        <v>50.75</v>
      </c>
      <c r="E61" s="9"/>
      <c r="F61" s="14" t="s">
        <v>66</v>
      </c>
      <c r="G61" s="14">
        <v>7.1999999999999995E-2</v>
      </c>
      <c r="H61" s="14">
        <v>713.6</v>
      </c>
      <c r="I61" s="14">
        <v>51.38</v>
      </c>
      <c r="J61" s="9"/>
      <c r="K61" s="17">
        <f t="shared" si="5"/>
        <v>-8.8799999999999955</v>
      </c>
      <c r="L61" s="18">
        <f t="shared" si="6"/>
        <v>-1.2600749233738216E-2</v>
      </c>
      <c r="M61" s="17">
        <f t="shared" si="7"/>
        <v>-0.63000000000000256</v>
      </c>
      <c r="N61" s="18">
        <f t="shared" si="8"/>
        <v>-1.2413793103448326E-2</v>
      </c>
      <c r="O61" s="19">
        <f t="shared" si="9"/>
        <v>2.1762091546232185E-2</v>
      </c>
    </row>
    <row r="62" spans="1:15" ht="12.75" customHeight="1">
      <c r="A62" s="37"/>
      <c r="B62" s="38"/>
      <c r="C62" s="44"/>
      <c r="D62" s="44"/>
      <c r="E62" s="9"/>
      <c r="J62" s="9"/>
      <c r="K62" s="17"/>
      <c r="L62" s="18"/>
      <c r="M62" s="17"/>
      <c r="N62" s="18"/>
      <c r="O62" s="19"/>
    </row>
    <row r="63" spans="1:15" ht="12.75" customHeight="1">
      <c r="A63" s="37" t="s">
        <v>51</v>
      </c>
      <c r="B63" s="38">
        <v>1.9900000000000001E-2</v>
      </c>
      <c r="C63" s="44">
        <v>40.81</v>
      </c>
      <c r="D63" s="44">
        <v>0.81</v>
      </c>
      <c r="E63" s="9"/>
      <c r="F63" s="14" t="s">
        <v>51</v>
      </c>
      <c r="G63" s="14">
        <v>1.9900000000000001E-2</v>
      </c>
      <c r="H63" s="14">
        <v>37.42</v>
      </c>
      <c r="I63" s="14">
        <v>0.75</v>
      </c>
      <c r="J63" s="9"/>
      <c r="K63" s="17">
        <f t="shared" si="5"/>
        <v>3.3900000000000006</v>
      </c>
      <c r="L63" s="18">
        <f t="shared" si="6"/>
        <v>8.3067875520705714E-2</v>
      </c>
      <c r="M63" s="17">
        <f t="shared" si="7"/>
        <v>6.0000000000000053E-2</v>
      </c>
      <c r="N63" s="18">
        <f t="shared" si="8"/>
        <v>7.4074074074074139E-2</v>
      </c>
      <c r="O63" s="19">
        <f t="shared" si="9"/>
        <v>3.1766385090841061E-4</v>
      </c>
    </row>
    <row r="64" spans="1:15" ht="12.75" customHeight="1">
      <c r="A64" s="37"/>
      <c r="B64" s="38"/>
      <c r="C64" s="44"/>
      <c r="D64" s="44"/>
      <c r="E64" s="9"/>
      <c r="J64" s="9"/>
      <c r="K64" s="17"/>
      <c r="L64" s="18"/>
      <c r="M64" s="17"/>
      <c r="N64" s="18"/>
      <c r="O64" s="19"/>
    </row>
    <row r="65" spans="1:15" ht="12.75" customHeight="1">
      <c r="A65" s="37" t="s">
        <v>52</v>
      </c>
      <c r="B65" s="38">
        <v>4.4999999999999997E-3</v>
      </c>
      <c r="C65" s="44">
        <v>59.79</v>
      </c>
      <c r="D65" s="44">
        <v>0.27</v>
      </c>
      <c r="E65" s="9"/>
      <c r="F65" s="14" t="s">
        <v>52</v>
      </c>
      <c r="G65" s="14">
        <v>4.4999999999999997E-3</v>
      </c>
      <c r="H65" s="14">
        <v>60.37</v>
      </c>
      <c r="I65" s="14">
        <v>0.27210000000000001</v>
      </c>
      <c r="J65" s="9"/>
      <c r="K65" s="17">
        <f t="shared" ref="K65:K83" si="10">+C65-H65</f>
        <v>-0.57999999999999829</v>
      </c>
      <c r="L65" s="18">
        <f t="shared" ref="L65:L83" si="11">IFERROR(K65/C65,0)</f>
        <v>-9.7006188325806705E-3</v>
      </c>
      <c r="M65" s="17">
        <f t="shared" ref="M65:M83" si="12">+D65-I65</f>
        <v>-2.0999999999999908E-3</v>
      </c>
      <c r="N65" s="18">
        <f t="shared" ref="N65:N83" si="13">IFERROR(M65/D65,0)</f>
        <v>-7.7777777777777429E-3</v>
      </c>
      <c r="O65" s="19">
        <f t="shared" ref="O65:O83" si="14">IFERROR(I65/$I$88,0)</f>
        <v>1.1524844510957137E-4</v>
      </c>
    </row>
    <row r="66" spans="1:15" ht="12.75" customHeight="1">
      <c r="A66" s="37"/>
      <c r="B66" s="38"/>
      <c r="C66" s="44"/>
      <c r="D66" s="44"/>
      <c r="E66" s="9"/>
      <c r="J66" s="9"/>
      <c r="K66" s="17"/>
      <c r="L66" s="18"/>
      <c r="M66" s="17"/>
      <c r="N66" s="18"/>
      <c r="O66" s="19"/>
    </row>
    <row r="67" spans="1:15" ht="12.75" customHeight="1">
      <c r="A67" s="37" t="s">
        <v>54</v>
      </c>
      <c r="B67" s="38">
        <v>0.155</v>
      </c>
      <c r="C67" s="44">
        <v>246.54</v>
      </c>
      <c r="D67" s="44">
        <v>38.24</v>
      </c>
      <c r="E67" s="9"/>
      <c r="F67" s="14" t="s">
        <v>54</v>
      </c>
      <c r="G67" s="14">
        <v>0.155</v>
      </c>
      <c r="H67" s="14">
        <v>248.55</v>
      </c>
      <c r="I67" s="14">
        <v>38.5276</v>
      </c>
      <c r="J67" s="9"/>
      <c r="K67" s="17">
        <f t="shared" si="10"/>
        <v>-2.0100000000000193</v>
      </c>
      <c r="L67" s="18">
        <f t="shared" si="11"/>
        <v>-8.1528352397177723E-3</v>
      </c>
      <c r="M67" s="17">
        <f t="shared" si="12"/>
        <v>-0.28759999999999764</v>
      </c>
      <c r="N67" s="18">
        <f t="shared" si="13"/>
        <v>-7.5209205020919882E-3</v>
      </c>
      <c r="O67" s="19">
        <f t="shared" si="14"/>
        <v>1.6318434376345173E-2</v>
      </c>
    </row>
    <row r="68" spans="1:15" ht="12.75" customHeight="1">
      <c r="A68" s="37" t="s">
        <v>57</v>
      </c>
      <c r="B68" s="38">
        <v>0.17599999999999999</v>
      </c>
      <c r="C68" s="44">
        <v>929.44</v>
      </c>
      <c r="D68" s="44">
        <v>163.6</v>
      </c>
      <c r="E68" s="9"/>
      <c r="F68" s="14" t="s">
        <v>57</v>
      </c>
      <c r="G68" s="14">
        <v>0.17599999999999999</v>
      </c>
      <c r="H68" s="14">
        <v>938.68</v>
      </c>
      <c r="I68" s="14">
        <v>165.2098</v>
      </c>
      <c r="J68" s="9"/>
      <c r="K68" s="17">
        <f t="shared" si="10"/>
        <v>-9.2399999999998954</v>
      </c>
      <c r="L68" s="18">
        <f t="shared" si="11"/>
        <v>-9.941470132552822E-3</v>
      </c>
      <c r="M68" s="17">
        <f t="shared" si="12"/>
        <v>-1.609800000000007</v>
      </c>
      <c r="N68" s="18">
        <f t="shared" si="13"/>
        <v>-9.8398533007335396E-3</v>
      </c>
      <c r="O68" s="19">
        <f t="shared" si="14"/>
        <v>6.9974908367744448E-2</v>
      </c>
    </row>
    <row r="69" spans="1:15" ht="12.75" customHeight="1">
      <c r="A69" s="37" t="s">
        <v>55</v>
      </c>
      <c r="B69" s="38">
        <v>0.215</v>
      </c>
      <c r="C69" s="44">
        <v>376.91</v>
      </c>
      <c r="D69" s="44">
        <v>81.06</v>
      </c>
      <c r="E69" s="9"/>
      <c r="F69" s="14" t="s">
        <v>55</v>
      </c>
      <c r="G69" s="14">
        <v>0.215</v>
      </c>
      <c r="H69" s="14">
        <v>381.63</v>
      </c>
      <c r="I69" s="14">
        <v>82.054599999999994</v>
      </c>
      <c r="J69" s="9"/>
      <c r="K69" s="17">
        <f t="shared" si="10"/>
        <v>-4.7199999999999704</v>
      </c>
      <c r="L69" s="18">
        <f t="shared" si="11"/>
        <v>-1.2522883446976652E-2</v>
      </c>
      <c r="M69" s="17">
        <f t="shared" si="12"/>
        <v>-0.99459999999999127</v>
      </c>
      <c r="N69" s="18">
        <f t="shared" si="13"/>
        <v>-1.2269923513446721E-2</v>
      </c>
      <c r="O69" s="19">
        <f t="shared" si="14"/>
        <v>3.4754373627665688E-2</v>
      </c>
    </row>
    <row r="70" spans="1:15" ht="12.75" customHeight="1">
      <c r="A70" s="37" t="s">
        <v>56</v>
      </c>
      <c r="B70" s="38">
        <v>0.216</v>
      </c>
      <c r="C70" s="44">
        <v>2469.0500000000002</v>
      </c>
      <c r="D70" s="44">
        <v>533.30999999999995</v>
      </c>
      <c r="E70" s="9"/>
      <c r="F70" s="14" t="s">
        <v>56</v>
      </c>
      <c r="G70" s="14">
        <v>0.216</v>
      </c>
      <c r="H70" s="14">
        <v>2481.65</v>
      </c>
      <c r="I70" s="14">
        <v>536.03639999999996</v>
      </c>
      <c r="J70" s="9"/>
      <c r="K70" s="17">
        <f t="shared" si="10"/>
        <v>-12.599999999999909</v>
      </c>
      <c r="L70" s="18">
        <f t="shared" si="11"/>
        <v>-5.1031773354123684E-3</v>
      </c>
      <c r="M70" s="17">
        <f t="shared" si="12"/>
        <v>-2.7264000000000124</v>
      </c>
      <c r="N70" s="18">
        <f t="shared" si="13"/>
        <v>-5.1122236597851397E-3</v>
      </c>
      <c r="O70" s="19">
        <f t="shared" si="14"/>
        <v>0.22703918273477486</v>
      </c>
    </row>
    <row r="71" spans="1:15" ht="12.75" customHeight="1">
      <c r="A71" s="37"/>
      <c r="B71" s="38"/>
      <c r="C71" s="44"/>
      <c r="D71" s="44"/>
      <c r="E71" s="9"/>
      <c r="J71" s="9"/>
      <c r="K71" s="17"/>
      <c r="L71" s="18"/>
      <c r="M71" s="17"/>
      <c r="N71" s="18"/>
      <c r="O71" s="19"/>
    </row>
    <row r="72" spans="1:15" ht="12.75" customHeight="1">
      <c r="A72" s="37" t="s">
        <v>68</v>
      </c>
      <c r="B72" s="38">
        <v>0.189</v>
      </c>
      <c r="C72" s="44">
        <v>43.87</v>
      </c>
      <c r="D72" s="44">
        <v>8.2899999999999991</v>
      </c>
      <c r="E72" s="9"/>
      <c r="F72" s="14" t="s">
        <v>68</v>
      </c>
      <c r="G72" s="14">
        <v>0.189</v>
      </c>
      <c r="H72" s="14">
        <v>43.9</v>
      </c>
      <c r="I72" s="14">
        <v>8.2972000000000001</v>
      </c>
      <c r="J72" s="9"/>
      <c r="K72" s="17">
        <f t="shared" si="10"/>
        <v>-3.0000000000001137E-2</v>
      </c>
      <c r="L72" s="18">
        <f t="shared" si="11"/>
        <v>-6.8383861408710135E-4</v>
      </c>
      <c r="M72" s="17">
        <f t="shared" si="12"/>
        <v>-7.2000000000009834E-3</v>
      </c>
      <c r="N72" s="18">
        <f t="shared" si="13"/>
        <v>-8.6851628468045646E-4</v>
      </c>
      <c r="O72" s="19">
        <f t="shared" si="14"/>
        <v>3.5142940050096861E-3</v>
      </c>
    </row>
    <row r="73" spans="1:15" ht="12.75" customHeight="1">
      <c r="A73" s="37"/>
      <c r="B73" s="38"/>
      <c r="C73" s="44"/>
      <c r="D73" s="44"/>
      <c r="E73" s="9"/>
      <c r="J73" s="9"/>
      <c r="K73" s="17"/>
      <c r="L73" s="18"/>
      <c r="M73" s="17"/>
      <c r="N73" s="18"/>
      <c r="O73" s="19"/>
    </row>
    <row r="74" spans="1:15" ht="12.75" customHeight="1">
      <c r="A74" s="37" t="s">
        <v>84</v>
      </c>
      <c r="B74" s="38">
        <v>1.6E-2</v>
      </c>
      <c r="C74" s="44">
        <v>268.39999999999998</v>
      </c>
      <c r="D74" s="44">
        <v>4.3099999999999996</v>
      </c>
      <c r="E74" s="9"/>
      <c r="F74" s="14" t="s">
        <v>84</v>
      </c>
      <c r="G74" s="14">
        <v>1.6E-2</v>
      </c>
      <c r="H74" s="14">
        <v>269.3</v>
      </c>
      <c r="I74" s="14">
        <v>4.3099999999999996</v>
      </c>
      <c r="J74" s="9"/>
      <c r="K74" s="17">
        <f t="shared" si="10"/>
        <v>-0.90000000000003411</v>
      </c>
      <c r="L74" s="18">
        <f t="shared" si="11"/>
        <v>-3.3532041728764313E-3</v>
      </c>
      <c r="M74" s="17">
        <f t="shared" si="12"/>
        <v>0</v>
      </c>
      <c r="N74" s="18">
        <f t="shared" si="13"/>
        <v>0</v>
      </c>
      <c r="O74" s="19">
        <f t="shared" si="14"/>
        <v>1.8255082632203327E-3</v>
      </c>
    </row>
    <row r="75" spans="1:15" ht="12.75" customHeight="1">
      <c r="A75" s="37"/>
      <c r="B75" s="38"/>
      <c r="C75" s="44"/>
      <c r="D75" s="44"/>
      <c r="E75" s="9"/>
      <c r="J75" s="9"/>
      <c r="K75" s="17"/>
      <c r="L75" s="18"/>
      <c r="M75" s="17"/>
      <c r="N75" s="18"/>
      <c r="O75" s="19"/>
    </row>
    <row r="76" spans="1:15" ht="12.75" customHeight="1">
      <c r="A76" s="37" t="s">
        <v>61</v>
      </c>
      <c r="B76" s="38">
        <v>0.17499999999999999</v>
      </c>
      <c r="C76" s="44">
        <v>333.06</v>
      </c>
      <c r="D76" s="44">
        <v>58.33</v>
      </c>
      <c r="E76" s="9"/>
      <c r="F76" s="14" t="s">
        <v>61</v>
      </c>
      <c r="G76" s="14">
        <v>0.17499999999999999</v>
      </c>
      <c r="H76" s="14">
        <v>334.22</v>
      </c>
      <c r="I76" s="14">
        <v>58.488700000000001</v>
      </c>
      <c r="J76" s="9"/>
      <c r="K76" s="17">
        <f t="shared" si="10"/>
        <v>-1.160000000000025</v>
      </c>
      <c r="L76" s="18">
        <f t="shared" si="11"/>
        <v>-3.4828559418724103E-3</v>
      </c>
      <c r="M76" s="17">
        <f t="shared" si="12"/>
        <v>-0.15870000000000317</v>
      </c>
      <c r="N76" s="18">
        <f t="shared" si="13"/>
        <v>-2.7207268986799791E-3</v>
      </c>
      <c r="O76" s="19">
        <f t="shared" si="14"/>
        <v>2.4772994235502339E-2</v>
      </c>
    </row>
    <row r="77" spans="1:15" ht="12.75" customHeight="1">
      <c r="A77" s="37" t="s">
        <v>59</v>
      </c>
      <c r="B77" s="38">
        <v>0.1925</v>
      </c>
      <c r="C77" s="44">
        <v>1311.89</v>
      </c>
      <c r="D77" s="44">
        <v>252.52</v>
      </c>
      <c r="E77" s="9"/>
      <c r="F77" s="14" t="s">
        <v>59</v>
      </c>
      <c r="G77" s="14">
        <v>0.1925</v>
      </c>
      <c r="H77" s="14">
        <v>1318.22</v>
      </c>
      <c r="I77" s="14">
        <v>253.75829999999999</v>
      </c>
      <c r="J77" s="9"/>
      <c r="K77" s="17">
        <f t="shared" si="10"/>
        <v>-6.3299999999999272</v>
      </c>
      <c r="L77" s="18">
        <f t="shared" si="11"/>
        <v>-4.8250996653682295E-3</v>
      </c>
      <c r="M77" s="17">
        <f t="shared" si="12"/>
        <v>-1.2382999999999811</v>
      </c>
      <c r="N77" s="18">
        <f t="shared" si="13"/>
        <v>-4.9037699984158922E-3</v>
      </c>
      <c r="O77" s="19">
        <f t="shared" si="14"/>
        <v>0.10747978503729563</v>
      </c>
    </row>
    <row r="78" spans="1:15" ht="12.75" customHeight="1">
      <c r="A78" s="37" t="s">
        <v>79</v>
      </c>
      <c r="B78" s="38">
        <v>0.19350000000000001</v>
      </c>
      <c r="C78" s="44">
        <v>222.19</v>
      </c>
      <c r="D78" s="44">
        <v>43.02</v>
      </c>
      <c r="E78" s="9"/>
      <c r="F78" s="14" t="s">
        <v>79</v>
      </c>
      <c r="G78" s="14">
        <v>0.19350000000000001</v>
      </c>
      <c r="H78" s="14">
        <v>224.23</v>
      </c>
      <c r="I78" s="14">
        <v>43.390300000000003</v>
      </c>
      <c r="J78" s="9"/>
      <c r="K78" s="17">
        <f t="shared" si="10"/>
        <v>-2.039999999999992</v>
      </c>
      <c r="L78" s="18">
        <f t="shared" si="11"/>
        <v>-9.1813312930374546E-3</v>
      </c>
      <c r="M78" s="17">
        <f t="shared" si="12"/>
        <v>-0.3703000000000003</v>
      </c>
      <c r="N78" s="18">
        <f t="shared" si="13"/>
        <v>-8.607624360762442E-3</v>
      </c>
      <c r="O78" s="19">
        <f t="shared" si="14"/>
        <v>1.8378039720094948E-2</v>
      </c>
    </row>
    <row r="79" spans="1:15" ht="12.75" customHeight="1">
      <c r="A79" s="37" t="s">
        <v>73</v>
      </c>
      <c r="B79" s="38">
        <v>0.19800000000000001</v>
      </c>
      <c r="C79" s="44">
        <v>4.4000000000000004</v>
      </c>
      <c r="D79" s="44">
        <v>0.87</v>
      </c>
      <c r="E79" s="9"/>
      <c r="F79" s="14" t="s">
        <v>73</v>
      </c>
      <c r="G79" s="14">
        <v>0.19800000000000001</v>
      </c>
      <c r="H79" s="14">
        <v>4.42</v>
      </c>
      <c r="I79" s="14">
        <v>0.87450000000000006</v>
      </c>
      <c r="J79" s="9"/>
      <c r="K79" s="17">
        <f t="shared" si="10"/>
        <v>-1.9999999999999574E-2</v>
      </c>
      <c r="L79" s="18">
        <f t="shared" si="11"/>
        <v>-4.5454545454544481E-3</v>
      </c>
      <c r="M79" s="17">
        <f t="shared" si="12"/>
        <v>-4.5000000000000595E-3</v>
      </c>
      <c r="N79" s="18">
        <f t="shared" si="13"/>
        <v>-5.1724137931035167E-3</v>
      </c>
      <c r="O79" s="19">
        <f t="shared" si="14"/>
        <v>3.7039605015920681E-4</v>
      </c>
    </row>
    <row r="80" spans="1:15" ht="12.75" customHeight="1">
      <c r="A80" s="37"/>
      <c r="B80" s="38"/>
      <c r="C80" s="44"/>
      <c r="D80" s="44"/>
      <c r="E80" s="9"/>
      <c r="J80" s="9"/>
      <c r="K80" s="17"/>
      <c r="L80" s="18"/>
      <c r="M80" s="17"/>
      <c r="N80" s="18"/>
      <c r="O80" s="19"/>
    </row>
    <row r="81" spans="1:15" ht="12.75" customHeight="1">
      <c r="A81" s="37" t="s">
        <v>58</v>
      </c>
      <c r="B81" s="38">
        <v>0.18859999999999999</v>
      </c>
      <c r="C81" s="44">
        <v>200.57</v>
      </c>
      <c r="D81" s="44">
        <v>37.869999999999997</v>
      </c>
      <c r="E81" s="9"/>
      <c r="F81" s="14" t="s">
        <v>58</v>
      </c>
      <c r="G81" s="14">
        <v>0.18859999999999999</v>
      </c>
      <c r="H81" s="14">
        <v>201.35</v>
      </c>
      <c r="I81" s="14">
        <v>37.974400000000003</v>
      </c>
      <c r="J81" s="9"/>
      <c r="K81" s="17">
        <f t="shared" si="10"/>
        <v>-0.78000000000000114</v>
      </c>
      <c r="L81" s="18">
        <f t="shared" si="11"/>
        <v>-3.8889165877249894E-3</v>
      </c>
      <c r="M81" s="17">
        <f t="shared" si="12"/>
        <v>-0.10440000000000538</v>
      </c>
      <c r="N81" s="18">
        <f t="shared" si="13"/>
        <v>-2.7567995775021228E-3</v>
      </c>
      <c r="O81" s="19">
        <f t="shared" si="14"/>
        <v>1.6084125519915133E-2</v>
      </c>
    </row>
    <row r="82" spans="1:15" ht="12.75" customHeight="1">
      <c r="A82" s="37"/>
      <c r="B82" s="38"/>
      <c r="C82" s="44"/>
      <c r="D82" s="44"/>
      <c r="E82" s="9"/>
      <c r="J82" s="9"/>
      <c r="K82" s="17"/>
      <c r="L82" s="18"/>
      <c r="M82" s="17"/>
      <c r="N82" s="18"/>
      <c r="O82" s="19"/>
    </row>
    <row r="83" spans="1:15" ht="12.75" customHeight="1">
      <c r="A83" s="37" t="s">
        <v>62</v>
      </c>
      <c r="B83" s="38">
        <v>4.4999999999999997E-3</v>
      </c>
      <c r="C83" s="44">
        <v>29.65</v>
      </c>
      <c r="D83" s="44">
        <v>0.14000000000000001</v>
      </c>
      <c r="E83" s="9"/>
      <c r="F83" s="14" t="s">
        <v>62</v>
      </c>
      <c r="G83" s="14">
        <v>4.4999999999999997E-3</v>
      </c>
      <c r="H83" s="14">
        <v>29.72</v>
      </c>
      <c r="I83" s="14">
        <v>0.1338</v>
      </c>
      <c r="J83" s="9"/>
      <c r="K83" s="17">
        <f t="shared" si="10"/>
        <v>-7.0000000000000284E-2</v>
      </c>
      <c r="L83" s="18">
        <f t="shared" si="11"/>
        <v>-2.3608768971332306E-3</v>
      </c>
      <c r="M83" s="17">
        <f t="shared" si="12"/>
        <v>6.2000000000000111E-3</v>
      </c>
      <c r="N83" s="18">
        <f t="shared" si="13"/>
        <v>4.4285714285714359E-2</v>
      </c>
      <c r="O83" s="19">
        <f t="shared" si="14"/>
        <v>5.667123100206045E-5</v>
      </c>
    </row>
    <row r="84" spans="1:15" ht="12.75" customHeight="1">
      <c r="E84" s="9"/>
      <c r="J84" s="9"/>
      <c r="K84" s="17"/>
      <c r="L84" s="18"/>
      <c r="M84" s="17"/>
      <c r="N84" s="18"/>
      <c r="O84" s="19"/>
    </row>
    <row r="85" spans="1:15" ht="12.75" customHeight="1">
      <c r="E85" s="9"/>
      <c r="G85" s="16"/>
      <c r="H85" s="43"/>
      <c r="I85" s="43"/>
      <c r="J85" s="9"/>
      <c r="K85" s="17"/>
      <c r="L85" s="18"/>
      <c r="M85" s="17"/>
      <c r="N85" s="18"/>
      <c r="O85" s="19"/>
    </row>
    <row r="86" spans="1:15" ht="12.75" customHeight="1">
      <c r="E86" s="9"/>
      <c r="J86" s="9"/>
      <c r="K86" s="17"/>
      <c r="L86" s="18"/>
      <c r="M86" s="17"/>
      <c r="N86" s="18"/>
      <c r="O86" s="19"/>
    </row>
    <row r="87" spans="1:15">
      <c r="A87" s="20"/>
      <c r="B87" s="21"/>
      <c r="C87" s="22"/>
      <c r="D87" s="23"/>
      <c r="E87" s="40"/>
      <c r="J87" s="40"/>
      <c r="K87" s="17"/>
      <c r="L87" s="18"/>
      <c r="M87" s="17"/>
      <c r="N87" s="18"/>
      <c r="O87" s="19"/>
    </row>
    <row r="88" spans="1:15">
      <c r="A88" s="24" t="s">
        <v>19</v>
      </c>
      <c r="B88" s="25"/>
      <c r="C88" s="26">
        <f>SUM(C10:C83)</f>
        <v>11884.61</v>
      </c>
      <c r="D88" s="26">
        <f>SUM(D10:D83)</f>
        <v>2342.8299999999995</v>
      </c>
      <c r="E88" s="40"/>
      <c r="F88" s="27"/>
      <c r="G88" s="27"/>
      <c r="H88" s="26">
        <f>SUM(H10:H85)</f>
        <v>11974.419999999998</v>
      </c>
      <c r="I88" s="26">
        <f>SUM(I10:I85)</f>
        <v>2360.9863</v>
      </c>
      <c r="J88" s="40"/>
      <c r="K88" s="41">
        <f>SUM(K10:K87)</f>
        <v>-89.809999999999889</v>
      </c>
      <c r="L88" s="28">
        <f>IFERROR(K88/C88,0)</f>
        <v>-7.5568319027717263E-3</v>
      </c>
      <c r="M88" s="29">
        <f>SUM(M10:M87)</f>
        <v>-18.156299999999963</v>
      </c>
      <c r="N88" s="28">
        <f>IFERROR(M88/D88,0)</f>
        <v>-7.7497300273600585E-3</v>
      </c>
      <c r="O88" s="30">
        <f>SUM(O10:O87)</f>
        <v>0.99999999999999989</v>
      </c>
    </row>
    <row r="89" spans="1:15">
      <c r="E89" s="27"/>
      <c r="J89" s="40"/>
      <c r="L89" s="31"/>
    </row>
    <row r="90" spans="1:15">
      <c r="K90" s="4"/>
      <c r="L90" s="32"/>
    </row>
    <row r="92" spans="1:15">
      <c r="A92" s="4"/>
    </row>
    <row r="96" spans="1:15">
      <c r="K96" s="4"/>
    </row>
    <row r="102" spans="6:11">
      <c r="K102" s="4"/>
    </row>
    <row r="106" spans="6:11">
      <c r="F106" s="4"/>
    </row>
    <row r="108" spans="6:11">
      <c r="K108" s="4"/>
    </row>
    <row r="114" spans="11:11">
      <c r="K114" s="4"/>
    </row>
  </sheetData>
  <printOptions gridLines="1"/>
  <pageMargins left="0.70866141732283472" right="0.70866141732283472" top="0.74803149606299213" bottom="0.74803149606299213" header="0.31496062992125984" footer="0.31496062992125984"/>
  <pageSetup paperSize="9" scale="6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127"/>
  <sheetViews>
    <sheetView workbookViewId="0">
      <selection activeCell="G3" sqref="G3"/>
    </sheetView>
  </sheetViews>
  <sheetFormatPr defaultRowHeight="11.25"/>
  <cols>
    <col min="1" max="1" width="34.28515625" style="14" bestFit="1" customWidth="1"/>
    <col min="2" max="2" width="14.7109375" style="14" bestFit="1" customWidth="1"/>
    <col min="3" max="3" width="11.140625" style="14" bestFit="1" customWidth="1"/>
    <col min="4" max="4" width="10.7109375" style="14" bestFit="1" customWidth="1"/>
    <col min="5" max="5" width="2.85546875" style="14" customWidth="1"/>
    <col min="6" max="6" width="33.5703125" style="14" bestFit="1" customWidth="1"/>
    <col min="7" max="7" width="14.7109375" style="14" customWidth="1"/>
    <col min="8" max="8" width="10.85546875" style="14" bestFit="1" customWidth="1"/>
    <col min="9" max="9" width="11.7109375" style="14" bestFit="1" customWidth="1"/>
    <col min="10" max="10" width="2.85546875" style="14" customWidth="1"/>
    <col min="11" max="11" width="9.85546875" style="14" bestFit="1" customWidth="1"/>
    <col min="12" max="12" width="8.85546875" style="14" bestFit="1" customWidth="1"/>
    <col min="13" max="13" width="11" style="14" bestFit="1" customWidth="1"/>
    <col min="14" max="16" width="9.140625" style="14"/>
    <col min="17" max="17" width="11" style="14" bestFit="1" customWidth="1"/>
    <col min="18" max="16384" width="9.140625" style="14"/>
  </cols>
  <sheetData>
    <row r="1" spans="1:15">
      <c r="A1" s="1" t="s">
        <v>0</v>
      </c>
      <c r="B1" s="1" t="s">
        <v>20</v>
      </c>
      <c r="E1" s="15"/>
      <c r="J1" s="15"/>
    </row>
    <row r="2" spans="1:15">
      <c r="A2" s="2" t="s">
        <v>1</v>
      </c>
      <c r="B2" s="33">
        <v>42095</v>
      </c>
      <c r="C2" s="33"/>
      <c r="E2" s="15"/>
      <c r="J2" s="15"/>
    </row>
    <row r="3" spans="1:15">
      <c r="A3" s="2" t="s">
        <v>2</v>
      </c>
      <c r="B3" s="34">
        <v>4000089224</v>
      </c>
      <c r="C3" s="34"/>
      <c r="E3" s="15"/>
      <c r="J3" s="15"/>
    </row>
    <row r="4" spans="1:15">
      <c r="A4" s="2" t="s">
        <v>3</v>
      </c>
      <c r="B4" s="35">
        <v>42064</v>
      </c>
      <c r="C4" s="35"/>
      <c r="E4" s="15"/>
      <c r="J4" s="15"/>
    </row>
    <row r="5" spans="1:15">
      <c r="A5" s="2" t="s">
        <v>4</v>
      </c>
      <c r="B5" s="2" t="s">
        <v>5</v>
      </c>
      <c r="C5" s="2"/>
      <c r="E5" s="15"/>
      <c r="J5" s="15"/>
    </row>
    <row r="6" spans="1:15">
      <c r="A6" s="3"/>
      <c r="B6" s="4"/>
      <c r="E6" s="15"/>
      <c r="J6" s="15"/>
    </row>
    <row r="7" spans="1:15">
      <c r="A7" s="5" t="s">
        <v>6</v>
      </c>
      <c r="B7" s="6"/>
      <c r="E7" s="15"/>
      <c r="F7" s="7" t="str">
        <f>B1</f>
        <v>iBasis</v>
      </c>
      <c r="J7" s="15"/>
    </row>
    <row r="8" spans="1:15" ht="22.5">
      <c r="A8" s="8" t="s">
        <v>7</v>
      </c>
      <c r="B8" s="8" t="s">
        <v>8</v>
      </c>
      <c r="C8" s="8" t="s">
        <v>9</v>
      </c>
      <c r="D8" s="8" t="s">
        <v>10</v>
      </c>
      <c r="E8" s="9"/>
      <c r="F8" s="10" t="s">
        <v>7</v>
      </c>
      <c r="G8" s="11" t="s">
        <v>11</v>
      </c>
      <c r="H8" s="11" t="s">
        <v>12</v>
      </c>
      <c r="I8" s="12" t="s">
        <v>13</v>
      </c>
      <c r="J8" s="9"/>
      <c r="K8" s="10" t="s">
        <v>14</v>
      </c>
      <c r="L8" s="10" t="s">
        <v>15</v>
      </c>
      <c r="M8" s="10" t="s">
        <v>16</v>
      </c>
      <c r="N8" s="13" t="s">
        <v>17</v>
      </c>
      <c r="O8" s="13" t="s">
        <v>18</v>
      </c>
    </row>
    <row r="9" spans="1:15">
      <c r="A9" s="8"/>
      <c r="B9" s="8"/>
      <c r="C9" s="8"/>
      <c r="D9" s="8"/>
      <c r="E9" s="9"/>
      <c r="F9" s="10"/>
      <c r="G9" s="11"/>
      <c r="H9" s="11"/>
      <c r="I9" s="12"/>
      <c r="J9" s="9"/>
      <c r="K9" s="10"/>
      <c r="L9" s="10"/>
      <c r="M9" s="10"/>
      <c r="N9" s="13"/>
      <c r="O9" s="13"/>
    </row>
    <row r="10" spans="1:15" ht="12.75" customHeight="1">
      <c r="A10" s="37" t="s">
        <v>21</v>
      </c>
      <c r="B10" s="38">
        <v>0.16850000000000001</v>
      </c>
      <c r="C10" s="44">
        <v>3.96</v>
      </c>
      <c r="D10" s="44">
        <v>0.66</v>
      </c>
      <c r="E10" s="9"/>
      <c r="F10" s="36" t="s">
        <v>21</v>
      </c>
      <c r="G10" s="39">
        <v>0.16850000000000001</v>
      </c>
      <c r="H10" s="42">
        <v>4.12</v>
      </c>
      <c r="I10" s="42">
        <v>0.69359999999999999</v>
      </c>
      <c r="J10" s="9"/>
      <c r="K10" s="17">
        <f>+C10-H10</f>
        <v>-0.16000000000000014</v>
      </c>
      <c r="L10" s="18">
        <f>IFERROR(K10/C10,0)</f>
        <v>-4.0404040404040442E-2</v>
      </c>
      <c r="M10" s="17">
        <f>+D10-I10</f>
        <v>-3.3599999999999963E-2</v>
      </c>
      <c r="N10" s="18">
        <f>IFERROR(M10/D10,0)</f>
        <v>-5.0909090909090848E-2</v>
      </c>
      <c r="O10" s="19">
        <f>IFERROR(I10/$I$101,0)</f>
        <v>2.2465536244673783E-4</v>
      </c>
    </row>
    <row r="11" spans="1:15" ht="12.75" customHeight="1">
      <c r="A11" s="37"/>
      <c r="B11" s="38"/>
      <c r="C11" s="44"/>
      <c r="D11" s="44"/>
      <c r="E11" s="9"/>
      <c r="J11" s="9"/>
      <c r="K11" s="17"/>
      <c r="L11" s="18"/>
      <c r="M11" s="17"/>
      <c r="N11" s="18"/>
      <c r="O11" s="19"/>
    </row>
    <row r="12" spans="1:15" ht="12.75" customHeight="1">
      <c r="A12" s="37" t="s">
        <v>23</v>
      </c>
      <c r="B12" s="38">
        <v>0.17699999999999999</v>
      </c>
      <c r="C12" s="44">
        <v>8.23</v>
      </c>
      <c r="D12" s="44">
        <v>1.46</v>
      </c>
      <c r="E12" s="9"/>
      <c r="F12" s="14" t="s">
        <v>24</v>
      </c>
      <c r="G12" s="14">
        <v>0.17699999999999999</v>
      </c>
      <c r="H12" s="14">
        <v>9.7200000000000006</v>
      </c>
      <c r="I12" s="14">
        <v>1.72</v>
      </c>
      <c r="J12" s="9"/>
      <c r="K12" s="17">
        <f t="shared" ref="K12:K74" si="0">+C12-H12</f>
        <v>-1.4900000000000002</v>
      </c>
      <c r="L12" s="18">
        <f t="shared" ref="L12:L74" si="1">IFERROR(K12/C12,0)</f>
        <v>-0.181044957472661</v>
      </c>
      <c r="M12" s="17">
        <f t="shared" ref="M12:M74" si="2">+D12-I12</f>
        <v>-0.26</v>
      </c>
      <c r="N12" s="18">
        <f t="shared" ref="N12:N74" si="3">IFERROR(M12/D12,0)</f>
        <v>-0.17808219178082194</v>
      </c>
      <c r="O12" s="19">
        <f t="shared" ref="O12:O74" si="4">IFERROR(I12/$I$101,0)</f>
        <v>5.5710383997749293E-4</v>
      </c>
    </row>
    <row r="13" spans="1:15" ht="12.75" customHeight="1">
      <c r="A13" s="37" t="s">
        <v>24</v>
      </c>
      <c r="B13" s="38">
        <v>0.18</v>
      </c>
      <c r="C13" s="44">
        <v>1.38</v>
      </c>
      <c r="D13" s="44">
        <v>0.25</v>
      </c>
      <c r="E13" s="9"/>
      <c r="J13" s="9"/>
      <c r="K13" s="17">
        <f t="shared" si="0"/>
        <v>1.38</v>
      </c>
      <c r="L13" s="18">
        <f t="shared" si="1"/>
        <v>1</v>
      </c>
      <c r="M13" s="17">
        <f t="shared" si="2"/>
        <v>0.25</v>
      </c>
      <c r="N13" s="18">
        <f>IFERROR(M13/D13,0)</f>
        <v>1</v>
      </c>
      <c r="O13" s="19">
        <f t="shared" si="4"/>
        <v>0</v>
      </c>
    </row>
    <row r="14" spans="1:15" ht="12.75" customHeight="1">
      <c r="A14" s="37" t="s">
        <v>22</v>
      </c>
      <c r="B14" s="38">
        <v>0.182</v>
      </c>
      <c r="C14" s="44">
        <v>8.68</v>
      </c>
      <c r="D14" s="44">
        <v>1.58</v>
      </c>
      <c r="E14" s="9"/>
      <c r="F14" s="36" t="s">
        <v>22</v>
      </c>
      <c r="G14" s="39">
        <v>0.182</v>
      </c>
      <c r="H14" s="42">
        <v>8.6999999999999993</v>
      </c>
      <c r="I14" s="42">
        <v>1.5833999999999999</v>
      </c>
      <c r="J14" s="9"/>
      <c r="K14" s="17">
        <f t="shared" si="0"/>
        <v>-1.9999999999999574E-2</v>
      </c>
      <c r="L14" s="18">
        <f t="shared" si="1"/>
        <v>-2.304147465437739E-3</v>
      </c>
      <c r="M14" s="17">
        <f t="shared" si="2"/>
        <v>-3.3999999999998476E-3</v>
      </c>
      <c r="N14" s="18">
        <f t="shared" si="3"/>
        <v>-2.1518987341771186E-3</v>
      </c>
      <c r="O14" s="19">
        <f t="shared" si="4"/>
        <v>5.1285943036067576E-4</v>
      </c>
    </row>
    <row r="15" spans="1:15" ht="12.75" customHeight="1">
      <c r="A15" s="37"/>
      <c r="B15" s="38"/>
      <c r="C15" s="44"/>
      <c r="D15" s="44"/>
      <c r="E15" s="9"/>
      <c r="J15" s="9"/>
      <c r="K15" s="17"/>
      <c r="L15" s="18"/>
      <c r="M15" s="17"/>
      <c r="N15" s="18"/>
      <c r="O15" s="19"/>
    </row>
    <row r="16" spans="1:15" ht="12.75" customHeight="1">
      <c r="A16" s="37" t="s">
        <v>25</v>
      </c>
      <c r="B16" s="38">
        <v>4.5900000000000003E-2</v>
      </c>
      <c r="C16" s="44">
        <v>15.05</v>
      </c>
      <c r="D16" s="44">
        <v>0.69</v>
      </c>
      <c r="E16" s="9"/>
      <c r="F16" s="36" t="s">
        <v>25</v>
      </c>
      <c r="G16" s="39">
        <v>4.5900000000000003E-2</v>
      </c>
      <c r="H16" s="42">
        <v>15.1</v>
      </c>
      <c r="I16" s="42">
        <v>0.69320000000000004</v>
      </c>
      <c r="J16" s="9"/>
      <c r="K16" s="17">
        <f t="shared" si="0"/>
        <v>-4.9999999999998934E-2</v>
      </c>
      <c r="L16" s="18">
        <f t="shared" si="1"/>
        <v>-3.3222591362125535E-3</v>
      </c>
      <c r="M16" s="17">
        <f t="shared" si="2"/>
        <v>-3.2000000000000917E-3</v>
      </c>
      <c r="N16" s="18">
        <f t="shared" si="3"/>
        <v>-4.6376811594204233E-3</v>
      </c>
      <c r="O16" s="19">
        <f t="shared" si="4"/>
        <v>2.2452580341418495E-4</v>
      </c>
    </row>
    <row r="17" spans="1:15" ht="12.75" customHeight="1">
      <c r="A17" s="37" t="s">
        <v>26</v>
      </c>
      <c r="B17" s="38">
        <v>9.69E-2</v>
      </c>
      <c r="C17" s="44">
        <v>87</v>
      </c>
      <c r="D17" s="44">
        <v>8.39</v>
      </c>
      <c r="E17" s="9"/>
      <c r="F17" s="36" t="s">
        <v>26</v>
      </c>
      <c r="G17" s="39">
        <v>9.69E-2</v>
      </c>
      <c r="H17" s="42">
        <v>87.67</v>
      </c>
      <c r="I17" s="42">
        <v>8.4954999999999998</v>
      </c>
      <c r="J17" s="9"/>
      <c r="K17" s="17">
        <f t="shared" si="0"/>
        <v>-0.67000000000000171</v>
      </c>
      <c r="L17" s="18">
        <f t="shared" si="1"/>
        <v>-7.7011494252873756E-3</v>
      </c>
      <c r="M17" s="17">
        <f t="shared" si="2"/>
        <v>-0.10549999999999926</v>
      </c>
      <c r="N17" s="18">
        <f t="shared" si="3"/>
        <v>-1.2574493444576788E-2</v>
      </c>
      <c r="O17" s="19">
        <f t="shared" si="4"/>
        <v>2.751671902633018E-3</v>
      </c>
    </row>
    <row r="18" spans="1:15" ht="12.75" customHeight="1">
      <c r="A18" s="37"/>
      <c r="B18" s="38"/>
      <c r="C18" s="44"/>
      <c r="D18" s="44"/>
      <c r="E18" s="9"/>
      <c r="F18" s="36"/>
      <c r="G18" s="39"/>
      <c r="H18" s="42"/>
      <c r="I18" s="42"/>
      <c r="J18" s="9"/>
      <c r="K18" s="17"/>
      <c r="L18" s="18"/>
      <c r="M18" s="17"/>
      <c r="N18" s="18"/>
      <c r="O18" s="19"/>
    </row>
    <row r="19" spans="1:15" ht="12.75" customHeight="1">
      <c r="A19" s="37" t="s">
        <v>74</v>
      </c>
      <c r="B19" s="38">
        <v>2.7199999999999998E-2</v>
      </c>
      <c r="C19" s="44">
        <v>309.61</v>
      </c>
      <c r="D19" s="44">
        <v>8.44</v>
      </c>
      <c r="E19" s="9"/>
      <c r="F19" s="36" t="s">
        <v>74</v>
      </c>
      <c r="G19" s="39">
        <v>2.7199999999999998E-2</v>
      </c>
      <c r="H19" s="42">
        <v>312.47000000000003</v>
      </c>
      <c r="I19" s="42">
        <v>8.5018999999999991</v>
      </c>
      <c r="J19" s="9"/>
      <c r="K19" s="17">
        <f t="shared" si="0"/>
        <v>-2.8600000000000136</v>
      </c>
      <c r="L19" s="18">
        <f t="shared" si="1"/>
        <v>-9.2374277316624575E-3</v>
      </c>
      <c r="M19" s="17">
        <f t="shared" si="2"/>
        <v>-6.1899999999999622E-2</v>
      </c>
      <c r="N19" s="18">
        <f t="shared" si="3"/>
        <v>-7.3341232227487705E-3</v>
      </c>
      <c r="O19" s="19">
        <f t="shared" si="4"/>
        <v>2.7537448471538642E-3</v>
      </c>
    </row>
    <row r="20" spans="1:15" ht="12.75" customHeight="1">
      <c r="A20" s="37"/>
      <c r="B20" s="38"/>
      <c r="C20" s="44"/>
      <c r="D20" s="44"/>
      <c r="E20" s="9"/>
      <c r="F20" s="36"/>
      <c r="G20" s="39"/>
      <c r="H20" s="42"/>
      <c r="I20" s="42"/>
      <c r="J20" s="9"/>
      <c r="K20" s="17"/>
      <c r="L20" s="18"/>
      <c r="M20" s="17"/>
      <c r="N20" s="18"/>
      <c r="O20" s="19"/>
    </row>
    <row r="21" spans="1:15" ht="12.75" customHeight="1">
      <c r="A21" s="37" t="s">
        <v>27</v>
      </c>
      <c r="B21" s="38">
        <v>5.8500000000000003E-2</v>
      </c>
      <c r="C21" s="44">
        <v>47.56</v>
      </c>
      <c r="D21" s="44">
        <v>2.77</v>
      </c>
      <c r="E21" s="9"/>
      <c r="F21" s="36" t="s">
        <v>27</v>
      </c>
      <c r="G21" s="39">
        <v>5.8500000000000003E-2</v>
      </c>
      <c r="H21" s="42">
        <v>47.78</v>
      </c>
      <c r="I21" s="42">
        <v>2.7957999999999998</v>
      </c>
      <c r="J21" s="9"/>
      <c r="K21" s="17">
        <f t="shared" si="0"/>
        <v>-0.21999999999999886</v>
      </c>
      <c r="L21" s="18">
        <f t="shared" si="1"/>
        <v>-4.6257359125315154E-3</v>
      </c>
      <c r="M21" s="17">
        <f t="shared" si="2"/>
        <v>-2.5799999999999823E-2</v>
      </c>
      <c r="N21" s="18">
        <f t="shared" si="3"/>
        <v>-9.3140794223826075E-3</v>
      </c>
      <c r="O21" s="19">
        <f t="shared" si="4"/>
        <v>9.0555285802853169E-4</v>
      </c>
    </row>
    <row r="22" spans="1:15" ht="12.75" customHeight="1">
      <c r="A22" s="37" t="s">
        <v>29</v>
      </c>
      <c r="B22" s="38">
        <v>0.13719999999999999</v>
      </c>
      <c r="C22" s="44">
        <v>60.46</v>
      </c>
      <c r="D22" s="44">
        <v>8.2899999999999991</v>
      </c>
      <c r="E22" s="9"/>
      <c r="F22" s="36" t="s">
        <v>29</v>
      </c>
      <c r="G22" s="39">
        <v>0.13719999999999999</v>
      </c>
      <c r="H22" s="42">
        <v>61.48</v>
      </c>
      <c r="I22" s="42">
        <v>8.4372000000000007</v>
      </c>
      <c r="J22" s="9"/>
      <c r="K22" s="17">
        <f t="shared" si="0"/>
        <v>-1.019999999999996</v>
      </c>
      <c r="L22" s="18">
        <f t="shared" si="1"/>
        <v>-1.6870658286470327E-2</v>
      </c>
      <c r="M22" s="17">
        <f t="shared" si="2"/>
        <v>-0.14720000000000155</v>
      </c>
      <c r="N22" s="18">
        <f t="shared" si="3"/>
        <v>-1.7756332931242649E-2</v>
      </c>
      <c r="O22" s="19">
        <f t="shared" si="4"/>
        <v>2.7327886736384322E-3</v>
      </c>
    </row>
    <row r="23" spans="1:15" ht="12.75" customHeight="1">
      <c r="A23" s="37" t="s">
        <v>28</v>
      </c>
      <c r="B23" s="38">
        <v>0.1381</v>
      </c>
      <c r="C23" s="44">
        <v>72.34</v>
      </c>
      <c r="D23" s="44">
        <v>10.01</v>
      </c>
      <c r="E23" s="9"/>
      <c r="F23" s="36" t="s">
        <v>28</v>
      </c>
      <c r="G23" s="39">
        <v>0.1381</v>
      </c>
      <c r="H23" s="42">
        <v>73.03</v>
      </c>
      <c r="I23" s="42">
        <v>10.0852</v>
      </c>
      <c r="J23" s="9"/>
      <c r="K23" s="17">
        <f t="shared" si="0"/>
        <v>-0.68999999999999773</v>
      </c>
      <c r="L23" s="18">
        <f t="shared" si="1"/>
        <v>-9.5382914017140951E-3</v>
      </c>
      <c r="M23" s="17">
        <f t="shared" si="2"/>
        <v>-7.52000000000006E-2</v>
      </c>
      <c r="N23" s="18">
        <f t="shared" si="3"/>
        <v>-7.5124875124875723E-3</v>
      </c>
      <c r="O23" s="19">
        <f t="shared" si="4"/>
        <v>3.266571887756402E-3</v>
      </c>
    </row>
    <row r="24" spans="1:15" ht="12.75" customHeight="1">
      <c r="A24" s="37"/>
      <c r="B24" s="38"/>
      <c r="C24" s="44"/>
      <c r="D24" s="44"/>
      <c r="E24" s="9"/>
      <c r="F24" s="36"/>
      <c r="G24" s="39"/>
      <c r="H24" s="42"/>
      <c r="I24" s="42"/>
      <c r="J24" s="9"/>
      <c r="K24" s="17"/>
      <c r="L24" s="18"/>
      <c r="M24" s="17"/>
      <c r="N24" s="18"/>
      <c r="O24" s="19"/>
    </row>
    <row r="25" spans="1:15" ht="12.75" customHeight="1">
      <c r="A25" s="37" t="s">
        <v>30</v>
      </c>
      <c r="B25" s="38">
        <v>0.02</v>
      </c>
      <c r="C25" s="44">
        <v>442.52</v>
      </c>
      <c r="D25" s="44">
        <v>8.85</v>
      </c>
      <c r="E25" s="9"/>
      <c r="F25" s="36" t="s">
        <v>30</v>
      </c>
      <c r="G25" s="39">
        <v>0.02</v>
      </c>
      <c r="H25" s="42">
        <v>444.22</v>
      </c>
      <c r="I25" s="42">
        <v>8.8839000000000006</v>
      </c>
      <c r="J25" s="9"/>
      <c r="K25" s="17">
        <f t="shared" si="0"/>
        <v>-1.7000000000000455</v>
      </c>
      <c r="L25" s="18">
        <f t="shared" si="1"/>
        <v>-3.8416342764169878E-3</v>
      </c>
      <c r="M25" s="17">
        <f t="shared" si="2"/>
        <v>-3.3900000000000929E-2</v>
      </c>
      <c r="N25" s="18">
        <f t="shared" si="3"/>
        <v>-3.8305084745763763E-3</v>
      </c>
      <c r="O25" s="19">
        <f t="shared" si="4"/>
        <v>2.8774737232418893E-3</v>
      </c>
    </row>
    <row r="26" spans="1:15" ht="12.75" customHeight="1">
      <c r="A26" s="37" t="s">
        <v>31</v>
      </c>
      <c r="B26" s="38">
        <v>4.2999999999999997E-2</v>
      </c>
      <c r="C26" s="44">
        <v>51.16</v>
      </c>
      <c r="D26" s="44">
        <v>2.2200000000000002</v>
      </c>
      <c r="E26" s="9"/>
      <c r="F26" s="36" t="s">
        <v>31</v>
      </c>
      <c r="G26" s="39">
        <v>4.2999999999999997E-2</v>
      </c>
      <c r="H26" s="42">
        <v>51.18</v>
      </c>
      <c r="I26" s="42">
        <v>2.2010999999999998</v>
      </c>
      <c r="J26" s="9"/>
      <c r="K26" s="17">
        <f t="shared" si="0"/>
        <v>-2.0000000000003126E-2</v>
      </c>
      <c r="L26" s="18">
        <f t="shared" si="1"/>
        <v>-3.9093041438630039E-4</v>
      </c>
      <c r="M26" s="17">
        <f t="shared" si="2"/>
        <v>1.8900000000000361E-2</v>
      </c>
      <c r="N26" s="18">
        <f t="shared" si="3"/>
        <v>8.5135135135136746E-3</v>
      </c>
      <c r="O26" s="19">
        <f t="shared" si="4"/>
        <v>7.1293096638049979E-4</v>
      </c>
    </row>
    <row r="27" spans="1:15" ht="12.75" customHeight="1">
      <c r="A27" s="37" t="s">
        <v>32</v>
      </c>
      <c r="B27" s="38">
        <v>5.1999999999999998E-2</v>
      </c>
      <c r="C27" s="44">
        <v>11.86</v>
      </c>
      <c r="D27" s="44">
        <v>0.62</v>
      </c>
      <c r="E27" s="9"/>
      <c r="F27" s="36" t="s">
        <v>32</v>
      </c>
      <c r="G27" s="39">
        <v>5.1999999999999998E-2</v>
      </c>
      <c r="H27" s="42">
        <v>12</v>
      </c>
      <c r="I27" s="42">
        <v>0.62390000000000001</v>
      </c>
      <c r="J27" s="9"/>
      <c r="K27" s="17">
        <f t="shared" si="0"/>
        <v>-0.14000000000000057</v>
      </c>
      <c r="L27" s="18">
        <f t="shared" si="1"/>
        <v>-1.1804384485666152E-2</v>
      </c>
      <c r="M27" s="17">
        <f t="shared" si="2"/>
        <v>-3.9000000000000146E-3</v>
      </c>
      <c r="N27" s="18">
        <f t="shared" si="3"/>
        <v>-6.2903225806451848E-3</v>
      </c>
      <c r="O27" s="19">
        <f t="shared" si="4"/>
        <v>2.0207970102439408E-4</v>
      </c>
    </row>
    <row r="28" spans="1:15" ht="12.75" customHeight="1">
      <c r="A28" s="37"/>
      <c r="B28" s="38"/>
      <c r="C28" s="44"/>
      <c r="D28" s="44"/>
      <c r="E28" s="9"/>
      <c r="F28" s="36"/>
      <c r="G28" s="39"/>
      <c r="H28" s="42"/>
      <c r="I28" s="42"/>
      <c r="J28" s="9"/>
      <c r="K28" s="17"/>
      <c r="L28" s="18"/>
      <c r="M28" s="17"/>
      <c r="N28" s="18"/>
      <c r="O28" s="19"/>
    </row>
    <row r="29" spans="1:15" ht="12.75" customHeight="1">
      <c r="A29" s="37" t="s">
        <v>80</v>
      </c>
      <c r="B29" s="38">
        <v>6.83E-2</v>
      </c>
      <c r="C29" s="44">
        <v>0.95</v>
      </c>
      <c r="D29" s="44">
        <v>7.0000000000000007E-2</v>
      </c>
      <c r="E29" s="9"/>
      <c r="F29" s="36" t="s">
        <v>80</v>
      </c>
      <c r="G29" s="39">
        <v>6.83E-2</v>
      </c>
      <c r="H29" s="42">
        <v>0.97</v>
      </c>
      <c r="I29" s="42">
        <v>6.6000000000000003E-2</v>
      </c>
      <c r="J29" s="9"/>
      <c r="K29" s="17">
        <f t="shared" si="0"/>
        <v>-2.0000000000000018E-2</v>
      </c>
      <c r="L29" s="18">
        <f t="shared" si="1"/>
        <v>-2.1052631578947389E-2</v>
      </c>
      <c r="M29" s="17">
        <f t="shared" si="2"/>
        <v>4.0000000000000036E-3</v>
      </c>
      <c r="N29" s="18">
        <f t="shared" si="3"/>
        <v>5.714285714285719E-2</v>
      </c>
      <c r="O29" s="19">
        <f t="shared" si="4"/>
        <v>2.1377240371229379E-5</v>
      </c>
    </row>
    <row r="30" spans="1:15" ht="12.75" customHeight="1">
      <c r="A30" s="37"/>
      <c r="B30" s="38"/>
      <c r="C30" s="44"/>
      <c r="D30" s="44"/>
      <c r="E30" s="9"/>
      <c r="F30" s="36"/>
      <c r="G30" s="39"/>
      <c r="H30" s="42"/>
      <c r="I30" s="42"/>
      <c r="J30" s="9"/>
      <c r="K30" s="17"/>
      <c r="L30" s="18"/>
      <c r="M30" s="17"/>
      <c r="N30" s="18"/>
      <c r="O30" s="19"/>
    </row>
    <row r="31" spans="1:15" ht="12.75" customHeight="1">
      <c r="A31" s="37" t="s">
        <v>34</v>
      </c>
      <c r="B31" s="38">
        <v>5.5800000000000002E-2</v>
      </c>
      <c r="C31" s="44">
        <v>45.08</v>
      </c>
      <c r="D31" s="44">
        <v>2.52</v>
      </c>
      <c r="E31" s="9"/>
      <c r="F31" s="36" t="s">
        <v>82</v>
      </c>
      <c r="G31" s="39">
        <v>5.5800000000000002E-2</v>
      </c>
      <c r="H31" s="42">
        <v>45.76</v>
      </c>
      <c r="I31" s="42">
        <v>2.5499999999999998</v>
      </c>
      <c r="J31" s="9"/>
      <c r="K31" s="17">
        <f t="shared" si="0"/>
        <v>-0.67999999999999972</v>
      </c>
      <c r="L31" s="18">
        <f t="shared" si="1"/>
        <v>-1.5084294587400172E-2</v>
      </c>
      <c r="M31" s="17">
        <f t="shared" si="2"/>
        <v>-2.9999999999999805E-2</v>
      </c>
      <c r="N31" s="18">
        <f t="shared" si="3"/>
        <v>-1.1904761904761828E-2</v>
      </c>
      <c r="O31" s="19">
        <f t="shared" si="4"/>
        <v>8.2593883252477147E-4</v>
      </c>
    </row>
    <row r="32" spans="1:15" ht="12.75" customHeight="1">
      <c r="A32" s="37" t="s">
        <v>34</v>
      </c>
      <c r="B32" s="38">
        <v>5.6500000000000002E-2</v>
      </c>
      <c r="C32" s="44">
        <v>45.77</v>
      </c>
      <c r="D32" s="44">
        <v>2.6</v>
      </c>
      <c r="E32" s="9"/>
      <c r="F32" s="36" t="s">
        <v>34</v>
      </c>
      <c r="G32" s="39">
        <v>5.6500000000000002E-2</v>
      </c>
      <c r="H32" s="42">
        <v>45.32</v>
      </c>
      <c r="I32" s="42">
        <v>2.56</v>
      </c>
      <c r="J32" s="9"/>
      <c r="K32" s="17">
        <f t="shared" si="0"/>
        <v>0.45000000000000284</v>
      </c>
      <c r="L32" s="18">
        <f t="shared" si="1"/>
        <v>9.83176753331883E-3</v>
      </c>
      <c r="M32" s="17">
        <f t="shared" si="2"/>
        <v>4.0000000000000036E-2</v>
      </c>
      <c r="N32" s="18">
        <f t="shared" si="3"/>
        <v>1.5384615384615398E-2</v>
      </c>
      <c r="O32" s="19">
        <f t="shared" si="4"/>
        <v>8.2917780833859415E-4</v>
      </c>
    </row>
    <row r="33" spans="1:15" ht="12.75" customHeight="1">
      <c r="A33" s="37"/>
      <c r="B33" s="38"/>
      <c r="C33" s="44"/>
      <c r="D33" s="44"/>
      <c r="E33" s="9"/>
      <c r="F33" s="36"/>
      <c r="G33" s="39"/>
      <c r="H33" s="42"/>
      <c r="I33" s="42"/>
      <c r="J33" s="9"/>
      <c r="K33" s="17"/>
      <c r="L33" s="18"/>
      <c r="M33" s="17"/>
      <c r="N33" s="18"/>
      <c r="O33" s="19"/>
    </row>
    <row r="34" spans="1:15" ht="12.75" customHeight="1">
      <c r="A34" s="37" t="s">
        <v>85</v>
      </c>
      <c r="B34" s="38">
        <v>5.3E-3</v>
      </c>
      <c r="C34" s="44">
        <v>0.83</v>
      </c>
      <c r="D34" s="44">
        <v>0</v>
      </c>
      <c r="E34" s="9"/>
      <c r="F34" s="36" t="s">
        <v>85</v>
      </c>
      <c r="G34" s="39">
        <v>5.3E-3</v>
      </c>
      <c r="H34" s="42">
        <v>0.88</v>
      </c>
      <c r="I34" s="42">
        <v>4.7000000000000002E-3</v>
      </c>
      <c r="J34" s="9"/>
      <c r="K34" s="17">
        <f t="shared" si="0"/>
        <v>-5.0000000000000044E-2</v>
      </c>
      <c r="L34" s="18">
        <f t="shared" si="1"/>
        <v>-6.0240963855421742E-2</v>
      </c>
      <c r="M34" s="17">
        <f t="shared" si="2"/>
        <v>-4.7000000000000002E-3</v>
      </c>
      <c r="N34" s="18">
        <f t="shared" si="3"/>
        <v>0</v>
      </c>
      <c r="O34" s="19">
        <f t="shared" si="4"/>
        <v>1.5223186324966377E-6</v>
      </c>
    </row>
    <row r="35" spans="1:15" ht="12.75" customHeight="1">
      <c r="A35" s="37"/>
      <c r="B35" s="38"/>
      <c r="C35" s="44"/>
      <c r="D35" s="44"/>
      <c r="E35" s="9"/>
      <c r="F35" s="36"/>
      <c r="G35" s="39"/>
      <c r="H35" s="42"/>
      <c r="I35" s="42"/>
      <c r="J35" s="9"/>
      <c r="K35" s="17"/>
      <c r="L35" s="18"/>
      <c r="M35" s="17"/>
      <c r="N35" s="18"/>
      <c r="O35" s="19"/>
    </row>
    <row r="36" spans="1:15" ht="12.75" customHeight="1">
      <c r="A36" s="37" t="s">
        <v>35</v>
      </c>
      <c r="B36" s="38">
        <v>0.32129999999999997</v>
      </c>
      <c r="C36" s="44">
        <v>4.7</v>
      </c>
      <c r="D36" s="44">
        <v>1.51</v>
      </c>
      <c r="E36" s="9"/>
      <c r="F36" s="36" t="s">
        <v>35</v>
      </c>
      <c r="G36" s="39">
        <v>0.32129999999999997</v>
      </c>
      <c r="H36" s="42">
        <v>4.7300000000000004</v>
      </c>
      <c r="I36" s="42">
        <v>1.52</v>
      </c>
      <c r="J36" s="9"/>
      <c r="K36" s="17">
        <f t="shared" si="0"/>
        <v>-3.0000000000000249E-2</v>
      </c>
      <c r="L36" s="18">
        <f t="shared" si="1"/>
        <v>-6.3829787234043079E-3</v>
      </c>
      <c r="M36" s="17">
        <f t="shared" si="2"/>
        <v>-1.0000000000000009E-2</v>
      </c>
      <c r="N36" s="18">
        <f t="shared" si="3"/>
        <v>-6.6225165562913968E-3</v>
      </c>
      <c r="O36" s="19">
        <f t="shared" si="4"/>
        <v>4.9232432370104029E-4</v>
      </c>
    </row>
    <row r="37" spans="1:15" ht="12.75" customHeight="1">
      <c r="A37" s="37"/>
      <c r="B37" s="38"/>
      <c r="C37" s="44"/>
      <c r="D37" s="44"/>
      <c r="E37" s="9"/>
      <c r="F37" s="36"/>
      <c r="G37" s="39"/>
      <c r="H37" s="42"/>
      <c r="I37" s="42"/>
      <c r="J37" s="9"/>
      <c r="K37" s="17"/>
      <c r="L37" s="18"/>
      <c r="M37" s="17"/>
      <c r="N37" s="18"/>
      <c r="O37" s="19"/>
    </row>
    <row r="38" spans="1:15" ht="12.75" customHeight="1">
      <c r="A38" s="37" t="s">
        <v>36</v>
      </c>
      <c r="B38" s="38">
        <v>2.9499999999999998E-2</v>
      </c>
      <c r="C38" s="44">
        <v>6.63</v>
      </c>
      <c r="D38" s="44">
        <v>0.19</v>
      </c>
      <c r="E38" s="9"/>
      <c r="F38" s="36" t="s">
        <v>36</v>
      </c>
      <c r="G38" s="39">
        <v>2.9499999999999998E-2</v>
      </c>
      <c r="H38" s="42">
        <v>6.68</v>
      </c>
      <c r="I38" s="42">
        <v>0.1971</v>
      </c>
      <c r="J38" s="9"/>
      <c r="K38" s="17">
        <f t="shared" si="0"/>
        <v>-4.9999999999999822E-2</v>
      </c>
      <c r="L38" s="18">
        <f t="shared" si="1"/>
        <v>-7.541478129713397E-3</v>
      </c>
      <c r="M38" s="17">
        <f t="shared" si="2"/>
        <v>-7.0999999999999952E-3</v>
      </c>
      <c r="N38" s="18">
        <f t="shared" si="3"/>
        <v>-3.7368421052631551E-2</v>
      </c>
      <c r="O38" s="19">
        <f t="shared" si="4"/>
        <v>6.3840213290444102E-5</v>
      </c>
    </row>
    <row r="39" spans="1:15" ht="12.75" customHeight="1">
      <c r="A39" s="37"/>
      <c r="B39" s="38"/>
      <c r="C39" s="44"/>
      <c r="D39" s="44"/>
      <c r="E39" s="9"/>
      <c r="F39" s="36"/>
      <c r="G39" s="39"/>
      <c r="H39" s="42"/>
      <c r="I39" s="42"/>
      <c r="J39" s="9"/>
      <c r="K39" s="17"/>
      <c r="L39" s="18"/>
      <c r="M39" s="17"/>
      <c r="N39" s="18"/>
      <c r="O39" s="19"/>
    </row>
    <row r="40" spans="1:15" ht="12.75" customHeight="1">
      <c r="A40" s="37" t="s">
        <v>38</v>
      </c>
      <c r="B40" s="38">
        <v>0.1885</v>
      </c>
      <c r="C40" s="44">
        <v>50.46</v>
      </c>
      <c r="D40" s="44">
        <v>9.5399999999999991</v>
      </c>
      <c r="E40" s="9"/>
      <c r="F40" s="36" t="s">
        <v>38</v>
      </c>
      <c r="G40" s="39">
        <v>0.1885</v>
      </c>
      <c r="H40" s="42">
        <v>50.7</v>
      </c>
      <c r="I40" s="42">
        <v>9.5571999999999999</v>
      </c>
      <c r="J40" s="9"/>
      <c r="K40" s="17">
        <f t="shared" si="0"/>
        <v>-0.24000000000000199</v>
      </c>
      <c r="L40" s="18">
        <f t="shared" si="1"/>
        <v>-4.7562425683710264E-3</v>
      </c>
      <c r="M40" s="17">
        <f t="shared" si="2"/>
        <v>-1.720000000000077E-2</v>
      </c>
      <c r="N40" s="18">
        <f t="shared" si="3"/>
        <v>-1.8029350104822612E-3</v>
      </c>
      <c r="O40" s="19">
        <f t="shared" si="4"/>
        <v>3.0955539647865671E-3</v>
      </c>
    </row>
    <row r="41" spans="1:15" ht="12.75" customHeight="1">
      <c r="A41" s="37" t="s">
        <v>37</v>
      </c>
      <c r="B41" s="38">
        <v>0.19220000000000001</v>
      </c>
      <c r="C41" s="44">
        <v>23.68</v>
      </c>
      <c r="D41" s="44">
        <v>4.55</v>
      </c>
      <c r="E41" s="9"/>
      <c r="F41" s="36" t="s">
        <v>37</v>
      </c>
      <c r="G41" s="39">
        <v>0.19220000000000001</v>
      </c>
      <c r="H41" s="42">
        <v>23.85</v>
      </c>
      <c r="I41" s="42">
        <v>4.5838000000000001</v>
      </c>
      <c r="J41" s="9"/>
      <c r="K41" s="17">
        <f t="shared" si="0"/>
        <v>-0.17000000000000171</v>
      </c>
      <c r="L41" s="18">
        <f t="shared" si="1"/>
        <v>-7.1790540540541264E-3</v>
      </c>
      <c r="M41" s="17">
        <f t="shared" si="2"/>
        <v>-3.3800000000000274E-2</v>
      </c>
      <c r="N41" s="18">
        <f t="shared" si="3"/>
        <v>-7.4285714285714892E-3</v>
      </c>
      <c r="O41" s="19">
        <f t="shared" si="4"/>
        <v>1.4846817335400187E-3</v>
      </c>
    </row>
    <row r="42" spans="1:15" ht="12.75" customHeight="1">
      <c r="A42" s="37"/>
      <c r="B42" s="38"/>
      <c r="C42" s="44"/>
      <c r="D42" s="44"/>
      <c r="E42" s="9"/>
      <c r="F42" s="36"/>
      <c r="G42" s="39"/>
      <c r="H42" s="42"/>
      <c r="I42" s="42"/>
      <c r="J42" s="9"/>
      <c r="K42" s="17"/>
      <c r="L42" s="18"/>
      <c r="M42" s="17"/>
      <c r="N42" s="18"/>
      <c r="O42" s="19"/>
    </row>
    <row r="43" spans="1:15" ht="12.75" customHeight="1">
      <c r="A43" s="37" t="s">
        <v>39</v>
      </c>
      <c r="B43" s="38">
        <v>1.5800000000000002E-2</v>
      </c>
      <c r="C43" s="44">
        <v>0.57999999999999996</v>
      </c>
      <c r="D43" s="44">
        <v>0.01</v>
      </c>
      <c r="E43" s="9"/>
      <c r="F43" s="36" t="s">
        <v>39</v>
      </c>
      <c r="G43" s="39">
        <v>1.5800000000000002E-2</v>
      </c>
      <c r="H43" s="42">
        <v>0.6</v>
      </c>
      <c r="I43" s="42">
        <v>9.4999999999999998E-3</v>
      </c>
      <c r="J43" s="9"/>
      <c r="K43" s="17">
        <f t="shared" si="0"/>
        <v>-2.0000000000000018E-2</v>
      </c>
      <c r="L43" s="18">
        <f t="shared" si="1"/>
        <v>-3.4482758620689689E-2</v>
      </c>
      <c r="M43" s="17">
        <f t="shared" si="2"/>
        <v>5.0000000000000044E-4</v>
      </c>
      <c r="N43" s="18">
        <f t="shared" si="3"/>
        <v>5.0000000000000044E-2</v>
      </c>
      <c r="O43" s="19">
        <f t="shared" si="4"/>
        <v>3.0770270231315017E-6</v>
      </c>
    </row>
    <row r="44" spans="1:15" ht="12.75" customHeight="1">
      <c r="A44" s="37" t="s">
        <v>40</v>
      </c>
      <c r="B44" s="38">
        <v>2.6499999999999999E-2</v>
      </c>
      <c r="C44" s="44">
        <v>14.5</v>
      </c>
      <c r="D44" s="44">
        <v>0.38</v>
      </c>
      <c r="E44" s="9"/>
      <c r="F44" s="36" t="s">
        <v>40</v>
      </c>
      <c r="G44" s="39">
        <v>2.6499999999999999E-2</v>
      </c>
      <c r="H44" s="42">
        <v>14.53</v>
      </c>
      <c r="I44" s="42">
        <v>0.38519999999999999</v>
      </c>
      <c r="J44" s="9"/>
      <c r="K44" s="17">
        <f t="shared" si="0"/>
        <v>-2.9999999999999361E-2</v>
      </c>
      <c r="L44" s="18">
        <f t="shared" si="1"/>
        <v>-2.0689655172413351E-3</v>
      </c>
      <c r="M44" s="17">
        <f t="shared" si="2"/>
        <v>-5.1999999999999824E-3</v>
      </c>
      <c r="N44" s="18">
        <f t="shared" si="3"/>
        <v>-1.3684210526315743E-2</v>
      </c>
      <c r="O44" s="19">
        <f t="shared" si="4"/>
        <v>1.2476534834844784E-4</v>
      </c>
    </row>
    <row r="45" spans="1:15" ht="12.75" customHeight="1">
      <c r="A45" s="37"/>
      <c r="B45" s="38"/>
      <c r="C45" s="44"/>
      <c r="D45" s="44"/>
      <c r="E45" s="9"/>
      <c r="F45" s="36"/>
      <c r="G45" s="39"/>
      <c r="H45" s="42"/>
      <c r="I45" s="42"/>
      <c r="J45" s="9"/>
      <c r="K45" s="17"/>
      <c r="L45" s="18"/>
      <c r="M45" s="17"/>
      <c r="N45" s="18"/>
      <c r="O45" s="19"/>
    </row>
    <row r="46" spans="1:15" ht="12.75" customHeight="1">
      <c r="A46" s="37" t="s">
        <v>41</v>
      </c>
      <c r="B46" s="38">
        <v>0.29949999999999999</v>
      </c>
      <c r="C46" s="44">
        <v>184.42</v>
      </c>
      <c r="D46" s="44">
        <v>55.21</v>
      </c>
      <c r="E46" s="9"/>
      <c r="F46" s="36" t="s">
        <v>41</v>
      </c>
      <c r="G46" s="39">
        <v>0.29949999999999999</v>
      </c>
      <c r="H46" s="42">
        <v>185.65</v>
      </c>
      <c r="I46" s="42">
        <v>55.6</v>
      </c>
      <c r="J46" s="9"/>
      <c r="K46" s="17">
        <f t="shared" si="0"/>
        <v>-1.2300000000000182</v>
      </c>
      <c r="L46" s="18">
        <f t="shared" si="1"/>
        <v>-6.6695586162022463E-3</v>
      </c>
      <c r="M46" s="17">
        <f t="shared" si="2"/>
        <v>-0.39000000000000057</v>
      </c>
      <c r="N46" s="18">
        <f t="shared" si="3"/>
        <v>-7.0639376924470304E-3</v>
      </c>
      <c r="O46" s="19">
        <f t="shared" si="4"/>
        <v>1.8008705524853841E-2</v>
      </c>
    </row>
    <row r="47" spans="1:15" ht="12.75" customHeight="1">
      <c r="A47" s="37" t="s">
        <v>81</v>
      </c>
      <c r="B47" s="38">
        <v>0.32500000000000001</v>
      </c>
      <c r="C47" s="44">
        <v>0.33</v>
      </c>
      <c r="D47" s="44">
        <v>0.11</v>
      </c>
      <c r="E47" s="9"/>
      <c r="F47" s="36" t="s">
        <v>81</v>
      </c>
      <c r="G47" s="39">
        <v>0.32500000000000001</v>
      </c>
      <c r="H47" s="42">
        <v>0.33</v>
      </c>
      <c r="I47" s="42">
        <v>0.10829999999999999</v>
      </c>
      <c r="J47" s="9"/>
      <c r="K47" s="17">
        <f t="shared" si="0"/>
        <v>0</v>
      </c>
      <c r="L47" s="18">
        <f t="shared" si="1"/>
        <v>0</v>
      </c>
      <c r="M47" s="17">
        <f t="shared" si="2"/>
        <v>1.7000000000000071E-3</v>
      </c>
      <c r="N47" s="18">
        <f t="shared" si="3"/>
        <v>1.5454545454545519E-2</v>
      </c>
      <c r="O47" s="19">
        <f t="shared" si="4"/>
        <v>3.5078108063699114E-5</v>
      </c>
    </row>
    <row r="48" spans="1:15" ht="12.75" customHeight="1">
      <c r="A48" s="37" t="s">
        <v>44</v>
      </c>
      <c r="B48" s="38">
        <v>0.33750000000000002</v>
      </c>
      <c r="C48" s="44">
        <v>2179.96</v>
      </c>
      <c r="D48" s="44">
        <v>735.77</v>
      </c>
      <c r="E48" s="9"/>
      <c r="F48" s="36" t="s">
        <v>44</v>
      </c>
      <c r="G48" s="39">
        <v>0.33750000000000002</v>
      </c>
      <c r="H48" s="42">
        <v>2198.73</v>
      </c>
      <c r="I48" s="42">
        <v>742.09</v>
      </c>
      <c r="J48" s="9"/>
      <c r="K48" s="17">
        <f t="shared" si="0"/>
        <v>-18.769999999999982</v>
      </c>
      <c r="L48" s="18">
        <f t="shared" si="1"/>
        <v>-8.6102497293528233E-3</v>
      </c>
      <c r="M48" s="17">
        <f t="shared" si="2"/>
        <v>-6.32000000000005</v>
      </c>
      <c r="N48" s="18">
        <f t="shared" si="3"/>
        <v>-8.5896407844843498E-3</v>
      </c>
      <c r="O48" s="19">
        <f t="shared" si="4"/>
        <v>0.2403611561679638</v>
      </c>
    </row>
    <row r="49" spans="1:15" ht="12.75" customHeight="1">
      <c r="A49" s="37" t="s">
        <v>42</v>
      </c>
      <c r="B49" s="38">
        <v>0.35</v>
      </c>
      <c r="C49" s="44">
        <v>1075.05</v>
      </c>
      <c r="D49" s="44">
        <v>376.31</v>
      </c>
      <c r="E49" s="9"/>
      <c r="F49" s="36" t="s">
        <v>42</v>
      </c>
      <c r="G49" s="39">
        <v>0.35</v>
      </c>
      <c r="H49" s="42">
        <v>1095.32</v>
      </c>
      <c r="I49" s="42">
        <v>383.36</v>
      </c>
      <c r="J49" s="9"/>
      <c r="K49" s="17">
        <f t="shared" si="0"/>
        <v>-20.269999999999982</v>
      </c>
      <c r="L49" s="18">
        <f t="shared" si="1"/>
        <v>-1.8854936979675347E-2</v>
      </c>
      <c r="M49" s="17">
        <f t="shared" si="2"/>
        <v>-7.0500000000000114</v>
      </c>
      <c r="N49" s="18">
        <f t="shared" si="3"/>
        <v>-1.8734553958172813E-2</v>
      </c>
      <c r="O49" s="19">
        <f t="shared" si="4"/>
        <v>0.12416937679870448</v>
      </c>
    </row>
    <row r="50" spans="1:15" ht="12.75" customHeight="1">
      <c r="A50" s="37" t="s">
        <v>43</v>
      </c>
      <c r="B50" s="38">
        <v>0.35399999999999998</v>
      </c>
      <c r="C50" s="44">
        <v>756.3</v>
      </c>
      <c r="D50" s="44">
        <v>267.73</v>
      </c>
      <c r="E50" s="9"/>
      <c r="F50" s="36" t="s">
        <v>43</v>
      </c>
      <c r="G50" s="39">
        <v>0.35399999999999998</v>
      </c>
      <c r="H50" s="42">
        <v>760.18</v>
      </c>
      <c r="I50" s="42">
        <v>269.10000000000002</v>
      </c>
      <c r="J50" s="9"/>
      <c r="K50" s="17">
        <f t="shared" si="0"/>
        <v>-3.8799999999999955</v>
      </c>
      <c r="L50" s="18">
        <f t="shared" si="1"/>
        <v>-5.1302393230199597E-3</v>
      </c>
      <c r="M50" s="17">
        <f t="shared" si="2"/>
        <v>-1.3700000000000045</v>
      </c>
      <c r="N50" s="18">
        <f t="shared" si="3"/>
        <v>-5.1170955813693063E-3</v>
      </c>
      <c r="O50" s="19">
        <f t="shared" si="4"/>
        <v>8.716083914996707E-2</v>
      </c>
    </row>
    <row r="51" spans="1:15" ht="12.75" customHeight="1">
      <c r="A51" s="37"/>
      <c r="B51" s="38"/>
      <c r="C51" s="44"/>
      <c r="D51" s="44"/>
      <c r="E51" s="9"/>
      <c r="F51" s="36"/>
      <c r="G51" s="39"/>
      <c r="H51" s="42"/>
      <c r="I51" s="42"/>
      <c r="J51" s="9"/>
      <c r="K51" s="17"/>
      <c r="L51" s="18"/>
      <c r="M51" s="17"/>
      <c r="N51" s="18"/>
      <c r="O51" s="19"/>
    </row>
    <row r="52" spans="1:15" ht="12.75" customHeight="1">
      <c r="A52" s="37" t="s">
        <v>70</v>
      </c>
      <c r="B52" s="38">
        <v>3.5000000000000003E-2</v>
      </c>
      <c r="C52" s="44">
        <v>7.0000000000000007E-2</v>
      </c>
      <c r="D52" s="44">
        <v>0</v>
      </c>
      <c r="E52" s="9"/>
      <c r="F52" s="36" t="s">
        <v>70</v>
      </c>
      <c r="G52" s="39">
        <v>3.5000000000000003E-2</v>
      </c>
      <c r="H52" s="42">
        <v>0.08</v>
      </c>
      <c r="I52" s="42">
        <v>2.8999999999999998E-3</v>
      </c>
      <c r="J52" s="9"/>
      <c r="K52" s="17">
        <f t="shared" si="0"/>
        <v>-9.999999999999995E-3</v>
      </c>
      <c r="L52" s="18">
        <f t="shared" si="1"/>
        <v>-0.14285714285714277</v>
      </c>
      <c r="M52" s="17">
        <f t="shared" si="2"/>
        <v>-2.8999999999999998E-3</v>
      </c>
      <c r="N52" s="18">
        <f t="shared" si="3"/>
        <v>0</v>
      </c>
      <c r="O52" s="19">
        <f t="shared" si="4"/>
        <v>9.3930298600856359E-7</v>
      </c>
    </row>
    <row r="53" spans="1:15" ht="12.75" customHeight="1">
      <c r="A53" s="37" t="s">
        <v>46</v>
      </c>
      <c r="B53" s="38">
        <v>0.16600000000000001</v>
      </c>
      <c r="C53" s="44">
        <v>130.63</v>
      </c>
      <c r="D53" s="44">
        <v>21.66</v>
      </c>
      <c r="E53" s="9"/>
      <c r="F53" s="36" t="s">
        <v>46</v>
      </c>
      <c r="G53" s="39">
        <v>0.16600000000000001</v>
      </c>
      <c r="H53" s="42">
        <v>131.32</v>
      </c>
      <c r="I53" s="42">
        <v>21.8</v>
      </c>
      <c r="J53" s="9"/>
      <c r="K53" s="17">
        <f t="shared" si="0"/>
        <v>-0.68999999999999773</v>
      </c>
      <c r="L53" s="18">
        <f t="shared" si="1"/>
        <v>-5.2820944652836087E-3</v>
      </c>
      <c r="M53" s="17">
        <f t="shared" si="2"/>
        <v>-0.14000000000000057</v>
      </c>
      <c r="N53" s="18">
        <f t="shared" si="3"/>
        <v>-6.4635272391505337E-3</v>
      </c>
      <c r="O53" s="19">
        <f t="shared" si="4"/>
        <v>7.0609672741333406E-3</v>
      </c>
    </row>
    <row r="54" spans="1:15" ht="12.75" customHeight="1">
      <c r="A54" s="37" t="s">
        <v>45</v>
      </c>
      <c r="B54" s="38">
        <v>0.17249999999999999</v>
      </c>
      <c r="C54" s="44">
        <v>432.52</v>
      </c>
      <c r="D54" s="44">
        <v>74.58</v>
      </c>
      <c r="E54" s="9"/>
      <c r="F54" s="36" t="s">
        <v>45</v>
      </c>
      <c r="G54" s="39">
        <v>0.17249999999999999</v>
      </c>
      <c r="H54" s="42">
        <v>435.98</v>
      </c>
      <c r="I54" s="42">
        <v>75.209999999999994</v>
      </c>
      <c r="J54" s="9"/>
      <c r="K54" s="17">
        <f t="shared" si="0"/>
        <v>-3.4600000000000364</v>
      </c>
      <c r="L54" s="18">
        <f t="shared" si="1"/>
        <v>-7.9996300749099157E-3</v>
      </c>
      <c r="M54" s="17">
        <f t="shared" si="2"/>
        <v>-0.62999999999999545</v>
      </c>
      <c r="N54" s="18">
        <f t="shared" si="3"/>
        <v>-8.4473049074818372E-3</v>
      </c>
      <c r="O54" s="19">
        <f t="shared" si="4"/>
        <v>2.4360337095760024E-2</v>
      </c>
    </row>
    <row r="55" spans="1:15" ht="12.75" customHeight="1">
      <c r="A55" s="37"/>
      <c r="B55" s="38"/>
      <c r="C55" s="44"/>
      <c r="D55" s="44"/>
      <c r="E55" s="9"/>
      <c r="F55" s="36"/>
      <c r="G55" s="39"/>
      <c r="H55" s="42"/>
      <c r="I55" s="42"/>
      <c r="J55" s="9"/>
      <c r="K55" s="17"/>
      <c r="L55" s="18"/>
      <c r="M55" s="17"/>
      <c r="N55" s="18"/>
      <c r="O55" s="19"/>
    </row>
    <row r="56" spans="1:15" ht="12.75" customHeight="1">
      <c r="A56" s="14" t="s">
        <v>50</v>
      </c>
      <c r="B56" s="14">
        <v>0.14399999999999999</v>
      </c>
      <c r="C56" s="14">
        <v>5.57</v>
      </c>
      <c r="D56" s="14">
        <v>0.8</v>
      </c>
      <c r="E56" s="9"/>
      <c r="F56" s="36" t="s">
        <v>50</v>
      </c>
      <c r="G56" s="39">
        <v>0.14399999999999999</v>
      </c>
      <c r="H56" s="42">
        <v>5.7</v>
      </c>
      <c r="I56" s="42">
        <v>0.82079999999999997</v>
      </c>
      <c r="J56" s="9"/>
      <c r="K56" s="17">
        <f t="shared" si="0"/>
        <v>-0.12999999999999989</v>
      </c>
      <c r="L56" s="18">
        <f t="shared" si="1"/>
        <v>-2.3339317773788129E-2</v>
      </c>
      <c r="M56" s="17">
        <f t="shared" si="2"/>
        <v>-2.079999999999993E-2</v>
      </c>
      <c r="N56" s="18">
        <f t="shared" si="3"/>
        <v>-2.5999999999999912E-2</v>
      </c>
      <c r="O56" s="19">
        <f t="shared" si="4"/>
        <v>2.6585513479856175E-4</v>
      </c>
    </row>
    <row r="57" spans="1:15" ht="12.75" customHeight="1">
      <c r="A57" s="37"/>
      <c r="B57" s="38"/>
      <c r="C57" s="44"/>
      <c r="D57" s="44"/>
      <c r="E57" s="9"/>
      <c r="F57" s="36"/>
      <c r="G57" s="39"/>
      <c r="H57" s="42"/>
      <c r="I57" s="42"/>
      <c r="J57" s="9"/>
      <c r="K57" s="17"/>
      <c r="L57" s="18"/>
      <c r="M57" s="17"/>
      <c r="N57" s="18"/>
      <c r="O57" s="19"/>
    </row>
    <row r="58" spans="1:15" ht="12.75" customHeight="1">
      <c r="A58" s="37" t="s">
        <v>47</v>
      </c>
      <c r="B58" s="38">
        <v>6.3E-2</v>
      </c>
      <c r="C58" s="44">
        <v>107.43</v>
      </c>
      <c r="D58" s="44">
        <v>6.77</v>
      </c>
      <c r="E58" s="9"/>
      <c r="F58" s="36" t="s">
        <v>47</v>
      </c>
      <c r="G58" s="39">
        <v>6.3E-2</v>
      </c>
      <c r="H58" s="42">
        <v>107.73</v>
      </c>
      <c r="I58" s="42">
        <v>6.7881999999999998</v>
      </c>
      <c r="J58" s="9"/>
      <c r="K58" s="17">
        <f t="shared" si="0"/>
        <v>-0.29999999999999716</v>
      </c>
      <c r="L58" s="18">
        <f t="shared" si="1"/>
        <v>-2.7925160569673008E-3</v>
      </c>
      <c r="M58" s="17">
        <f t="shared" si="2"/>
        <v>-1.8200000000000216E-2</v>
      </c>
      <c r="N58" s="18">
        <f t="shared" si="3"/>
        <v>-2.6883308714919082E-3</v>
      </c>
      <c r="O58" s="19">
        <f t="shared" si="4"/>
        <v>2.19868156193908E-3</v>
      </c>
    </row>
    <row r="59" spans="1:15" ht="12.75" customHeight="1">
      <c r="A59" s="37"/>
      <c r="B59" s="38"/>
      <c r="C59" s="44"/>
      <c r="D59" s="44"/>
      <c r="E59" s="9"/>
      <c r="F59" s="36"/>
      <c r="G59" s="39"/>
      <c r="H59" s="42"/>
      <c r="I59" s="42"/>
      <c r="J59" s="9"/>
      <c r="K59" s="17"/>
      <c r="L59" s="18"/>
      <c r="M59" s="17"/>
      <c r="N59" s="18"/>
      <c r="O59" s="19"/>
    </row>
    <row r="60" spans="1:15" ht="12.75" customHeight="1">
      <c r="A60" s="37" t="s">
        <v>86</v>
      </c>
      <c r="B60" s="38">
        <v>0.125</v>
      </c>
      <c r="C60" s="44">
        <v>0.33</v>
      </c>
      <c r="D60" s="44">
        <v>0.04</v>
      </c>
      <c r="E60" s="9"/>
      <c r="F60" s="36" t="s">
        <v>86</v>
      </c>
      <c r="G60" s="39">
        <v>0.125</v>
      </c>
      <c r="H60" s="42">
        <v>0.35</v>
      </c>
      <c r="I60" s="42">
        <v>4.3799999999999999E-2</v>
      </c>
      <c r="J60" s="9"/>
      <c r="K60" s="17">
        <f t="shared" si="0"/>
        <v>-1.9999999999999962E-2</v>
      </c>
      <c r="L60" s="18">
        <f t="shared" si="1"/>
        <v>-6.060606060606049E-2</v>
      </c>
      <c r="M60" s="17">
        <f t="shared" si="2"/>
        <v>-3.7999999999999978E-3</v>
      </c>
      <c r="N60" s="18">
        <f t="shared" si="3"/>
        <v>-9.4999999999999946E-2</v>
      </c>
      <c r="O60" s="19">
        <f t="shared" si="4"/>
        <v>1.4186714064543134E-5</v>
      </c>
    </row>
    <row r="61" spans="1:15" ht="12.75" customHeight="1">
      <c r="A61" s="37"/>
      <c r="B61" s="38"/>
      <c r="C61" s="44"/>
      <c r="D61" s="44"/>
      <c r="E61" s="9"/>
      <c r="F61" s="36"/>
      <c r="G61" s="39"/>
      <c r="H61" s="42"/>
      <c r="I61" s="42"/>
      <c r="J61" s="9"/>
      <c r="K61" s="17"/>
      <c r="L61" s="18"/>
      <c r="M61" s="17"/>
      <c r="N61" s="18"/>
      <c r="O61" s="19"/>
    </row>
    <row r="62" spans="1:15" ht="12.75" customHeight="1">
      <c r="A62" s="14" t="s">
        <v>48</v>
      </c>
      <c r="B62" s="14">
        <v>8.6999999999999994E-3</v>
      </c>
      <c r="C62" s="14">
        <v>6.13</v>
      </c>
      <c r="D62" s="14">
        <v>0.06</v>
      </c>
      <c r="E62" s="9"/>
      <c r="F62" s="36" t="s">
        <v>48</v>
      </c>
      <c r="G62" s="39">
        <v>8.6999999999999994E-3</v>
      </c>
      <c r="H62" s="42">
        <v>6.17</v>
      </c>
      <c r="I62" s="42">
        <v>5.3699999999999998E-2</v>
      </c>
      <c r="J62" s="9"/>
      <c r="K62" s="17">
        <f t="shared" si="0"/>
        <v>-4.0000000000000036E-2</v>
      </c>
      <c r="L62" s="18">
        <f t="shared" si="1"/>
        <v>-6.5252854812398097E-3</v>
      </c>
      <c r="M62" s="17">
        <f t="shared" si="2"/>
        <v>6.3E-3</v>
      </c>
      <c r="N62" s="18">
        <f t="shared" si="3"/>
        <v>0.10500000000000001</v>
      </c>
      <c r="O62" s="19">
        <f t="shared" si="4"/>
        <v>1.739330012022754E-5</v>
      </c>
    </row>
    <row r="63" spans="1:15" ht="12.75" customHeight="1">
      <c r="E63" s="9"/>
      <c r="H63" s="43"/>
      <c r="I63" s="43"/>
      <c r="J63" s="9"/>
      <c r="K63" s="17"/>
      <c r="L63" s="18"/>
      <c r="M63" s="17"/>
      <c r="N63" s="18"/>
      <c r="O63" s="19"/>
    </row>
    <row r="64" spans="1:15" ht="12.75" customHeight="1">
      <c r="A64" s="37" t="s">
        <v>49</v>
      </c>
      <c r="B64" s="38">
        <v>0.33100000000000002</v>
      </c>
      <c r="C64" s="44">
        <v>17.66</v>
      </c>
      <c r="D64" s="44">
        <v>5.84</v>
      </c>
      <c r="E64" s="9"/>
      <c r="F64" s="36" t="s">
        <v>49</v>
      </c>
      <c r="G64" s="39">
        <v>0.33100000000000002</v>
      </c>
      <c r="H64" s="42">
        <v>17.88</v>
      </c>
      <c r="I64" s="42">
        <v>5.92</v>
      </c>
      <c r="J64" s="9"/>
      <c r="K64" s="17">
        <f t="shared" si="0"/>
        <v>-0.21999999999999886</v>
      </c>
      <c r="L64" s="18">
        <f t="shared" si="1"/>
        <v>-1.2457531143827794E-2</v>
      </c>
      <c r="M64" s="17">
        <f t="shared" si="2"/>
        <v>-8.0000000000000071E-2</v>
      </c>
      <c r="N64" s="18">
        <f t="shared" si="3"/>
        <v>-1.3698630136986314E-2</v>
      </c>
      <c r="O64" s="19">
        <f t="shared" si="4"/>
        <v>1.9174736817829988E-3</v>
      </c>
    </row>
    <row r="65" spans="1:15" ht="12.75" customHeight="1">
      <c r="A65" s="37"/>
      <c r="B65" s="38"/>
      <c r="C65" s="44"/>
      <c r="D65" s="44"/>
      <c r="E65" s="9"/>
      <c r="F65" s="36"/>
      <c r="G65" s="39"/>
      <c r="H65" s="42"/>
      <c r="I65" s="42"/>
      <c r="J65" s="9"/>
      <c r="K65" s="17"/>
      <c r="L65" s="18"/>
      <c r="M65" s="17"/>
      <c r="N65" s="18"/>
      <c r="O65" s="19"/>
    </row>
    <row r="66" spans="1:15" ht="12.75" customHeight="1">
      <c r="A66" s="37" t="s">
        <v>71</v>
      </c>
      <c r="B66" s="38">
        <v>1.9900000000000001E-2</v>
      </c>
      <c r="C66" s="44">
        <v>8.39</v>
      </c>
      <c r="D66" s="44">
        <v>0.17</v>
      </c>
      <c r="E66" s="9"/>
      <c r="F66" s="36" t="s">
        <v>71</v>
      </c>
      <c r="G66" s="39">
        <v>1.9900000000000001E-2</v>
      </c>
      <c r="H66" s="42">
        <v>8.48</v>
      </c>
      <c r="I66" s="42">
        <v>0.16819999999999999</v>
      </c>
      <c r="J66" s="9"/>
      <c r="K66" s="17">
        <f t="shared" si="0"/>
        <v>-8.9999999999999858E-2</v>
      </c>
      <c r="L66" s="18">
        <f t="shared" si="1"/>
        <v>-1.0727056019070305E-2</v>
      </c>
      <c r="M66" s="17">
        <f t="shared" si="2"/>
        <v>1.8000000000000238E-3</v>
      </c>
      <c r="N66" s="18">
        <f t="shared" si="3"/>
        <v>1.0588235294117787E-2</v>
      </c>
      <c r="O66" s="19">
        <f t="shared" si="4"/>
        <v>5.4479573188496685E-5</v>
      </c>
    </row>
    <row r="67" spans="1:15" ht="12.75" customHeight="1">
      <c r="A67" s="37" t="s">
        <v>71</v>
      </c>
      <c r="B67" s="38">
        <v>4.5499999999999999E-2</v>
      </c>
      <c r="C67" s="44">
        <v>0.28000000000000003</v>
      </c>
      <c r="D67" s="44">
        <v>0.01</v>
      </c>
      <c r="E67" s="9"/>
      <c r="F67" s="36" t="s">
        <v>71</v>
      </c>
      <c r="G67" s="39">
        <v>4.5499999999999999E-2</v>
      </c>
      <c r="H67" s="42">
        <v>0.28000000000000003</v>
      </c>
      <c r="I67" s="42">
        <v>1.29E-2</v>
      </c>
      <c r="J67" s="9"/>
      <c r="K67" s="17">
        <f t="shared" si="0"/>
        <v>0</v>
      </c>
      <c r="L67" s="18">
        <f t="shared" si="1"/>
        <v>0</v>
      </c>
      <c r="M67" s="17">
        <f t="shared" si="2"/>
        <v>-2.8999999999999998E-3</v>
      </c>
      <c r="N67" s="18">
        <f t="shared" si="3"/>
        <v>-0.28999999999999998</v>
      </c>
      <c r="O67" s="19">
        <f t="shared" si="4"/>
        <v>4.178278799831197E-6</v>
      </c>
    </row>
    <row r="68" spans="1:15" ht="12.75" customHeight="1">
      <c r="A68" s="37"/>
      <c r="B68" s="38"/>
      <c r="C68" s="44"/>
      <c r="D68" s="44"/>
      <c r="E68" s="9"/>
      <c r="F68" s="36"/>
      <c r="G68" s="39"/>
      <c r="H68" s="42"/>
      <c r="I68" s="42"/>
      <c r="J68" s="9"/>
      <c r="K68" s="17"/>
      <c r="L68" s="18"/>
      <c r="M68" s="17"/>
      <c r="N68" s="18"/>
      <c r="O68" s="19"/>
    </row>
    <row r="69" spans="1:15" ht="12.75" customHeight="1">
      <c r="A69" s="37" t="s">
        <v>52</v>
      </c>
      <c r="B69" s="38">
        <v>4.4999999999999997E-3</v>
      </c>
      <c r="C69" s="44">
        <v>3.05</v>
      </c>
      <c r="D69" s="44">
        <v>0.01</v>
      </c>
      <c r="E69" s="9"/>
      <c r="F69" s="36" t="s">
        <v>52</v>
      </c>
      <c r="G69" s="39">
        <v>4.4999999999999997E-3</v>
      </c>
      <c r="H69" s="42">
        <v>3.1</v>
      </c>
      <c r="I69" s="42">
        <v>1.4200000000000001E-2</v>
      </c>
      <c r="J69" s="9"/>
      <c r="K69" s="17">
        <f t="shared" si="0"/>
        <v>-5.0000000000000266E-2</v>
      </c>
      <c r="L69" s="18">
        <f t="shared" si="1"/>
        <v>-1.6393442622950907E-2</v>
      </c>
      <c r="M69" s="17">
        <f t="shared" si="2"/>
        <v>-4.2000000000000006E-3</v>
      </c>
      <c r="N69" s="18">
        <f t="shared" si="3"/>
        <v>-0.42000000000000004</v>
      </c>
      <c r="O69" s="19">
        <f t="shared" si="4"/>
        <v>4.5993456556281396E-6</v>
      </c>
    </row>
    <row r="70" spans="1:15" ht="12.75" customHeight="1">
      <c r="A70" s="37"/>
      <c r="B70" s="38"/>
      <c r="C70" s="44"/>
      <c r="D70" s="44"/>
      <c r="E70" s="9"/>
      <c r="F70" s="36"/>
      <c r="G70" s="39"/>
      <c r="H70" s="42"/>
      <c r="I70" s="42"/>
      <c r="J70" s="9"/>
      <c r="K70" s="17"/>
      <c r="L70" s="18"/>
      <c r="M70" s="17"/>
      <c r="N70" s="18"/>
      <c r="O70" s="19"/>
    </row>
    <row r="71" spans="1:15" ht="12.75" customHeight="1">
      <c r="A71" s="37" t="s">
        <v>54</v>
      </c>
      <c r="B71" s="38">
        <v>0.155</v>
      </c>
      <c r="C71" s="44">
        <v>481.65</v>
      </c>
      <c r="D71" s="44">
        <v>74.64</v>
      </c>
      <c r="E71" s="9"/>
      <c r="F71" s="36" t="s">
        <v>54</v>
      </c>
      <c r="G71" s="39">
        <v>0.155</v>
      </c>
      <c r="H71" s="42">
        <v>484.33</v>
      </c>
      <c r="I71" s="42">
        <v>75.075699999999998</v>
      </c>
      <c r="J71" s="9"/>
      <c r="K71" s="17">
        <f t="shared" si="0"/>
        <v>-2.6800000000000068</v>
      </c>
      <c r="L71" s="18">
        <f t="shared" si="1"/>
        <v>-5.5642063739229876E-3</v>
      </c>
      <c r="M71" s="17">
        <f t="shared" si="2"/>
        <v>-0.43569999999999709</v>
      </c>
      <c r="N71" s="18">
        <f t="shared" si="3"/>
        <v>-5.837352625937796E-3</v>
      </c>
      <c r="O71" s="19">
        <f t="shared" si="4"/>
        <v>2.4316837650580386E-2</v>
      </c>
    </row>
    <row r="72" spans="1:15" ht="12.75" customHeight="1">
      <c r="A72" s="37" t="s">
        <v>57</v>
      </c>
      <c r="B72" s="38">
        <v>0.17599999999999999</v>
      </c>
      <c r="C72" s="44">
        <v>892.63</v>
      </c>
      <c r="D72" s="44">
        <v>157.11000000000001</v>
      </c>
      <c r="E72" s="9"/>
      <c r="F72" s="14" t="s">
        <v>57</v>
      </c>
      <c r="G72" s="14">
        <v>0.17599999999999999</v>
      </c>
      <c r="H72" s="43">
        <v>897.23</v>
      </c>
      <c r="I72" s="43">
        <v>157.91489999999999</v>
      </c>
      <c r="J72" s="9"/>
      <c r="K72" s="17">
        <f t="shared" si="0"/>
        <v>-4.6000000000000227</v>
      </c>
      <c r="L72" s="18">
        <f t="shared" si="1"/>
        <v>-5.1533110023190155E-3</v>
      </c>
      <c r="M72" s="17">
        <f t="shared" si="2"/>
        <v>-0.80489999999997508</v>
      </c>
      <c r="N72" s="18">
        <f t="shared" si="3"/>
        <v>-5.1231621157149451E-3</v>
      </c>
      <c r="O72" s="19">
        <f t="shared" si="4"/>
        <v>5.1148254174221974E-2</v>
      </c>
    </row>
    <row r="73" spans="1:15" ht="12.75" customHeight="1">
      <c r="A73" s="37" t="s">
        <v>55</v>
      </c>
      <c r="B73" s="38">
        <v>0.215</v>
      </c>
      <c r="C73" s="44">
        <v>596.89</v>
      </c>
      <c r="D73" s="44">
        <v>128.33000000000001</v>
      </c>
      <c r="E73" s="9"/>
      <c r="F73" s="14" t="s">
        <v>55</v>
      </c>
      <c r="G73" s="14">
        <v>0.215</v>
      </c>
      <c r="H73" s="43">
        <v>602.38</v>
      </c>
      <c r="I73" s="43">
        <v>129.51859999999999</v>
      </c>
      <c r="J73" s="9"/>
      <c r="K73" s="17">
        <f t="shared" si="0"/>
        <v>-5.4900000000000091</v>
      </c>
      <c r="L73" s="18">
        <f t="shared" si="1"/>
        <v>-9.197674613412872E-3</v>
      </c>
      <c r="M73" s="17">
        <f t="shared" si="2"/>
        <v>-1.1885999999999797</v>
      </c>
      <c r="N73" s="18">
        <f t="shared" si="3"/>
        <v>-9.2620587547726924E-3</v>
      </c>
      <c r="O73" s="19">
        <f t="shared" si="4"/>
        <v>4.1950761284016806E-2</v>
      </c>
    </row>
    <row r="74" spans="1:15" ht="12.75" customHeight="1">
      <c r="A74" s="14" t="s">
        <v>56</v>
      </c>
      <c r="B74" s="14">
        <v>0.216</v>
      </c>
      <c r="C74" s="14">
        <v>2777.46</v>
      </c>
      <c r="D74" s="14">
        <v>599.92999999999995</v>
      </c>
      <c r="E74" s="9"/>
      <c r="F74" s="14" t="s">
        <v>56</v>
      </c>
      <c r="G74" s="14">
        <v>0.216</v>
      </c>
      <c r="H74" s="14">
        <v>2789.55</v>
      </c>
      <c r="I74" s="14">
        <v>602.54280000000006</v>
      </c>
      <c r="J74" s="9"/>
      <c r="K74" s="17">
        <f t="shared" si="0"/>
        <v>-12.090000000000146</v>
      </c>
      <c r="L74" s="18">
        <f t="shared" si="1"/>
        <v>-4.3528979715279949E-3</v>
      </c>
      <c r="M74" s="17">
        <f t="shared" si="2"/>
        <v>-2.6128000000001066</v>
      </c>
      <c r="N74" s="18">
        <f t="shared" si="3"/>
        <v>-4.3551747703900572E-3</v>
      </c>
      <c r="O74" s="19">
        <f t="shared" si="4"/>
        <v>0.19516215559929684</v>
      </c>
    </row>
    <row r="75" spans="1:15" ht="12.75" customHeight="1">
      <c r="A75" s="14" t="s">
        <v>87</v>
      </c>
      <c r="B75" s="14">
        <v>0.22</v>
      </c>
      <c r="C75" s="14">
        <v>0.85</v>
      </c>
      <c r="D75" s="14">
        <v>0.19</v>
      </c>
      <c r="E75" s="9"/>
      <c r="F75" s="14" t="s">
        <v>87</v>
      </c>
      <c r="G75" s="16">
        <v>0.22</v>
      </c>
      <c r="H75" s="43">
        <v>0.85</v>
      </c>
      <c r="I75" s="43">
        <v>0.187</v>
      </c>
      <c r="J75" s="9"/>
      <c r="K75" s="17">
        <f t="shared" ref="K75:K96" si="5">+C75-H75</f>
        <v>0</v>
      </c>
      <c r="L75" s="18">
        <f t="shared" ref="L75:L96" si="6">IFERROR(K75/C75,0)</f>
        <v>0</v>
      </c>
      <c r="M75" s="17">
        <f t="shared" ref="M75:M96" si="7">+D75-I75</f>
        <v>3.0000000000000027E-3</v>
      </c>
      <c r="N75" s="18">
        <f t="shared" ref="N75:N96" si="8">IFERROR(M75/D75,0)</f>
        <v>1.5789473684210541E-2</v>
      </c>
      <c r="O75" s="19">
        <f t="shared" ref="O75:O96" si="9">IFERROR(I75/$I$101,0)</f>
        <v>6.056884771848324E-5</v>
      </c>
    </row>
    <row r="76" spans="1:15" ht="12.75" customHeight="1">
      <c r="E76" s="9"/>
      <c r="J76" s="9"/>
      <c r="K76" s="17"/>
      <c r="L76" s="18"/>
      <c r="M76" s="17"/>
      <c r="N76" s="18"/>
      <c r="O76" s="19"/>
    </row>
    <row r="77" spans="1:15" ht="12.75" customHeight="1">
      <c r="A77" s="14" t="s">
        <v>67</v>
      </c>
      <c r="B77" s="14">
        <v>0.1399</v>
      </c>
      <c r="C77" s="14">
        <v>0.37</v>
      </c>
      <c r="D77" s="14">
        <v>0.05</v>
      </c>
      <c r="E77" s="9"/>
      <c r="F77" s="14" t="s">
        <v>67</v>
      </c>
      <c r="G77" s="14">
        <v>0.1399</v>
      </c>
      <c r="H77" s="43">
        <v>0.38</v>
      </c>
      <c r="I77" s="43">
        <v>5.3600000000000002E-2</v>
      </c>
      <c r="J77" s="9"/>
      <c r="K77" s="17">
        <f t="shared" si="5"/>
        <v>-1.0000000000000009E-2</v>
      </c>
      <c r="L77" s="18">
        <f t="shared" si="6"/>
        <v>-2.7027027027027053E-2</v>
      </c>
      <c r="M77" s="17">
        <f t="shared" si="7"/>
        <v>-3.599999999999999E-3</v>
      </c>
      <c r="N77" s="18">
        <f t="shared" si="8"/>
        <v>-7.1999999999999981E-2</v>
      </c>
      <c r="O77" s="19">
        <f t="shared" si="9"/>
        <v>1.7360910362089315E-5</v>
      </c>
    </row>
    <row r="78" spans="1:15" ht="12.75" customHeight="1">
      <c r="A78" s="14" t="s">
        <v>68</v>
      </c>
      <c r="B78" s="14">
        <v>0.189</v>
      </c>
      <c r="C78" s="14">
        <v>2.4</v>
      </c>
      <c r="D78" s="14">
        <v>0.44</v>
      </c>
      <c r="E78" s="9"/>
      <c r="F78" s="14" t="s">
        <v>68</v>
      </c>
      <c r="G78" s="14">
        <v>0.189</v>
      </c>
      <c r="H78" s="43">
        <v>2.42</v>
      </c>
      <c r="I78" s="43">
        <v>0.45689999999999997</v>
      </c>
      <c r="J78" s="9"/>
      <c r="K78" s="17">
        <f t="shared" si="5"/>
        <v>-2.0000000000000018E-2</v>
      </c>
      <c r="L78" s="18">
        <f t="shared" si="6"/>
        <v>-8.3333333333333419E-3</v>
      </c>
      <c r="M78" s="17">
        <f t="shared" si="7"/>
        <v>-1.6899999999999971E-2</v>
      </c>
      <c r="N78" s="18">
        <f t="shared" si="8"/>
        <v>-3.8409090909090844E-2</v>
      </c>
      <c r="O78" s="19">
        <f t="shared" si="9"/>
        <v>1.4798880493355611E-4</v>
      </c>
    </row>
    <row r="79" spans="1:15" ht="12.75" customHeight="1">
      <c r="E79" s="9"/>
      <c r="F79" s="36"/>
      <c r="G79" s="39"/>
      <c r="H79" s="42"/>
      <c r="I79" s="42"/>
      <c r="J79" s="9"/>
      <c r="K79" s="17"/>
      <c r="L79" s="18"/>
      <c r="M79" s="17"/>
      <c r="N79" s="18"/>
      <c r="O79" s="19"/>
    </row>
    <row r="80" spans="1:15" ht="12.75" customHeight="1">
      <c r="A80" s="37" t="s">
        <v>53</v>
      </c>
      <c r="B80" s="38">
        <v>8.6900000000000005E-2</v>
      </c>
      <c r="C80" s="44">
        <v>6.17</v>
      </c>
      <c r="D80" s="44">
        <v>0.53</v>
      </c>
      <c r="E80" s="9"/>
      <c r="F80" s="36" t="s">
        <v>53</v>
      </c>
      <c r="G80" s="39">
        <v>8.6900000000000005E-2</v>
      </c>
      <c r="H80" s="42">
        <v>6.23</v>
      </c>
      <c r="I80" s="42">
        <v>0.54179999999999995</v>
      </c>
      <c r="J80" s="9"/>
      <c r="K80" s="17">
        <f t="shared" si="5"/>
        <v>-6.0000000000000497E-2</v>
      </c>
      <c r="L80" s="18">
        <f t="shared" si="6"/>
        <v>-9.724473257698622E-3</v>
      </c>
      <c r="M80" s="17">
        <f t="shared" si="7"/>
        <v>-1.1799999999999922E-2</v>
      </c>
      <c r="N80" s="18">
        <f t="shared" si="8"/>
        <v>-2.2264150943396076E-2</v>
      </c>
      <c r="O80" s="19">
        <f t="shared" si="9"/>
        <v>1.7548770959291025E-4</v>
      </c>
    </row>
    <row r="81" spans="1:15" ht="12.75" customHeight="1">
      <c r="A81" s="37"/>
      <c r="B81" s="38"/>
      <c r="C81" s="44"/>
      <c r="D81" s="44"/>
      <c r="E81" s="9"/>
      <c r="F81" s="36"/>
      <c r="G81" s="39"/>
      <c r="H81" s="42"/>
      <c r="I81" s="42"/>
      <c r="J81" s="9"/>
      <c r="K81" s="17"/>
      <c r="L81" s="18"/>
      <c r="M81" s="17"/>
      <c r="N81" s="18"/>
      <c r="O81" s="19"/>
    </row>
    <row r="82" spans="1:15" ht="12.75" customHeight="1">
      <c r="A82" s="37" t="s">
        <v>84</v>
      </c>
      <c r="B82" s="38">
        <v>1.6E-2</v>
      </c>
      <c r="C82" s="44">
        <v>57.64</v>
      </c>
      <c r="D82" s="44">
        <v>0.93</v>
      </c>
      <c r="E82" s="9"/>
      <c r="F82" s="36" t="s">
        <v>84</v>
      </c>
      <c r="G82" s="39">
        <v>1.6E-2</v>
      </c>
      <c r="H82" s="42">
        <v>57.79</v>
      </c>
      <c r="I82" s="42">
        <v>0.92</v>
      </c>
      <c r="J82" s="9"/>
      <c r="K82" s="17">
        <f t="shared" si="5"/>
        <v>-0.14999999999999858</v>
      </c>
      <c r="L82" s="18">
        <f t="shared" si="6"/>
        <v>-2.6023594725884556E-3</v>
      </c>
      <c r="M82" s="17">
        <f t="shared" si="7"/>
        <v>1.0000000000000009E-2</v>
      </c>
      <c r="N82" s="18">
        <f t="shared" si="8"/>
        <v>1.075268817204302E-2</v>
      </c>
      <c r="O82" s="19">
        <f t="shared" si="9"/>
        <v>2.979857748716823E-4</v>
      </c>
    </row>
    <row r="83" spans="1:15" ht="12.75" customHeight="1">
      <c r="A83" s="37" t="s">
        <v>88</v>
      </c>
      <c r="B83" s="38">
        <v>1.6500000000000001E-2</v>
      </c>
      <c r="C83" s="44">
        <v>2.02</v>
      </c>
      <c r="D83" s="44">
        <v>0.03</v>
      </c>
      <c r="E83" s="9"/>
      <c r="F83" s="36" t="s">
        <v>88</v>
      </c>
      <c r="G83" s="39">
        <v>1.6500000000000001E-2</v>
      </c>
      <c r="H83" s="42">
        <v>2.0299999999999998</v>
      </c>
      <c r="I83" s="42">
        <v>3.3599999999999998E-2</v>
      </c>
      <c r="J83" s="9"/>
      <c r="K83" s="17">
        <f t="shared" si="5"/>
        <v>-9.9999999999997868E-3</v>
      </c>
      <c r="L83" s="18">
        <f t="shared" si="6"/>
        <v>-4.9504950495048447E-3</v>
      </c>
      <c r="M83" s="17">
        <f t="shared" si="7"/>
        <v>-3.599999999999999E-3</v>
      </c>
      <c r="N83" s="18">
        <f t="shared" si="8"/>
        <v>-0.11999999999999997</v>
      </c>
      <c r="O83" s="19">
        <f t="shared" si="9"/>
        <v>1.0882958734444046E-5</v>
      </c>
    </row>
    <row r="84" spans="1:15" ht="12.75" customHeight="1">
      <c r="E84" s="9"/>
      <c r="J84" s="9"/>
      <c r="K84" s="17"/>
      <c r="L84" s="18"/>
      <c r="M84" s="17"/>
      <c r="N84" s="18"/>
      <c r="O84" s="19"/>
    </row>
    <row r="85" spans="1:15" ht="12.75" customHeight="1">
      <c r="A85" s="14" t="s">
        <v>63</v>
      </c>
      <c r="B85" s="14">
        <v>0.95</v>
      </c>
      <c r="C85" s="14">
        <v>12.23</v>
      </c>
      <c r="D85" s="14">
        <v>11.62</v>
      </c>
      <c r="E85" s="9"/>
      <c r="F85" s="36" t="s">
        <v>63</v>
      </c>
      <c r="G85" s="39">
        <v>0.95</v>
      </c>
      <c r="H85" s="42">
        <v>12.45</v>
      </c>
      <c r="I85" s="42">
        <v>11.827</v>
      </c>
      <c r="J85" s="9"/>
      <c r="K85" s="17">
        <f t="shared" si="5"/>
        <v>-0.21999999999999886</v>
      </c>
      <c r="L85" s="18">
        <f t="shared" si="6"/>
        <v>-1.7988552739165893E-2</v>
      </c>
      <c r="M85" s="17">
        <f t="shared" si="7"/>
        <v>-0.20700000000000074</v>
      </c>
      <c r="N85" s="18">
        <f t="shared" si="8"/>
        <v>-1.7814113597246193E-2</v>
      </c>
      <c r="O85" s="19">
        <f t="shared" si="9"/>
        <v>3.8307366950080285E-3</v>
      </c>
    </row>
    <row r="86" spans="1:15" ht="12.75" customHeight="1">
      <c r="E86" s="9"/>
      <c r="F86" s="36"/>
      <c r="G86" s="39"/>
      <c r="H86" s="42"/>
      <c r="I86" s="42"/>
      <c r="J86" s="9"/>
      <c r="K86" s="17"/>
      <c r="L86" s="18"/>
      <c r="M86" s="17"/>
      <c r="N86" s="18"/>
      <c r="O86" s="19"/>
    </row>
    <row r="87" spans="1:15" ht="12.75" customHeight="1">
      <c r="A87" s="37" t="s">
        <v>61</v>
      </c>
      <c r="B87" s="38">
        <v>0.184</v>
      </c>
      <c r="C87" s="44">
        <v>360.39</v>
      </c>
      <c r="D87" s="44">
        <v>66.34</v>
      </c>
      <c r="E87" s="9"/>
      <c r="F87" s="14" t="s">
        <v>61</v>
      </c>
      <c r="G87" s="14">
        <v>0.184</v>
      </c>
      <c r="H87" s="14">
        <v>361.37</v>
      </c>
      <c r="I87" s="14">
        <v>66.491</v>
      </c>
      <c r="J87" s="9"/>
      <c r="K87" s="17">
        <f t="shared" si="5"/>
        <v>-0.98000000000001819</v>
      </c>
      <c r="L87" s="18">
        <f t="shared" si="6"/>
        <v>-2.7192763395211248E-3</v>
      </c>
      <c r="M87" s="17">
        <f t="shared" si="7"/>
        <v>-0.15099999999999625</v>
      </c>
      <c r="N87" s="18">
        <f t="shared" si="8"/>
        <v>-2.2761531504370855E-3</v>
      </c>
      <c r="O87" s="19">
        <f t="shared" si="9"/>
        <v>2.1536274083688071E-2</v>
      </c>
    </row>
    <row r="88" spans="1:15" ht="12.75" customHeight="1">
      <c r="A88" s="37" t="s">
        <v>61</v>
      </c>
      <c r="B88" s="38">
        <v>0.186</v>
      </c>
      <c r="C88" s="44">
        <v>35.97</v>
      </c>
      <c r="D88" s="44">
        <v>6.69</v>
      </c>
      <c r="E88" s="9"/>
      <c r="F88" s="14" t="s">
        <v>61</v>
      </c>
      <c r="G88" s="14">
        <v>0.186</v>
      </c>
      <c r="H88" s="14">
        <v>36.1</v>
      </c>
      <c r="I88" s="14">
        <v>6.7145999999999999</v>
      </c>
      <c r="J88" s="9"/>
      <c r="K88" s="17">
        <f t="shared" si="5"/>
        <v>-0.13000000000000256</v>
      </c>
      <c r="L88" s="18">
        <f t="shared" si="6"/>
        <v>-3.6141228801779973E-3</v>
      </c>
      <c r="M88" s="17">
        <f t="shared" si="7"/>
        <v>-2.4599999999999511E-2</v>
      </c>
      <c r="N88" s="18">
        <f t="shared" si="8"/>
        <v>-3.6771300448429759E-3</v>
      </c>
      <c r="O88" s="19">
        <f t="shared" si="9"/>
        <v>2.1748426999493452E-3</v>
      </c>
    </row>
    <row r="89" spans="1:15" ht="12.75" customHeight="1">
      <c r="A89" s="37" t="s">
        <v>59</v>
      </c>
      <c r="B89" s="38">
        <v>0.1925</v>
      </c>
      <c r="C89" s="44">
        <v>1604.83</v>
      </c>
      <c r="D89" s="44">
        <v>308.98</v>
      </c>
      <c r="E89" s="9"/>
      <c r="F89" s="36" t="s">
        <v>60</v>
      </c>
      <c r="G89" s="39">
        <v>0.192</v>
      </c>
      <c r="H89" s="42">
        <v>0.55000000000000004</v>
      </c>
      <c r="I89" s="42">
        <v>0.1056</v>
      </c>
      <c r="J89" s="9"/>
      <c r="K89" s="17">
        <f t="shared" si="5"/>
        <v>1604.28</v>
      </c>
      <c r="L89" s="18">
        <f t="shared" si="6"/>
        <v>0.99965728457219771</v>
      </c>
      <c r="M89" s="17">
        <f t="shared" si="7"/>
        <v>308.87440000000004</v>
      </c>
      <c r="N89" s="18">
        <f t="shared" si="8"/>
        <v>0.99965823030616874</v>
      </c>
      <c r="O89" s="19">
        <f t="shared" si="9"/>
        <v>3.4203584593967009E-5</v>
      </c>
    </row>
    <row r="90" spans="1:15" ht="12.75" customHeight="1">
      <c r="A90" s="37" t="s">
        <v>79</v>
      </c>
      <c r="B90" s="38">
        <v>0.19350000000000001</v>
      </c>
      <c r="C90" s="44">
        <v>190.88</v>
      </c>
      <c r="D90" s="44">
        <v>36.94</v>
      </c>
      <c r="E90" s="9"/>
      <c r="F90" s="14" t="s">
        <v>59</v>
      </c>
      <c r="G90" s="16">
        <v>0.1925</v>
      </c>
      <c r="H90" s="43">
        <v>1613.32</v>
      </c>
      <c r="I90" s="43">
        <v>310.56290000000001</v>
      </c>
      <c r="J90" s="9"/>
      <c r="K90" s="17">
        <f t="shared" si="5"/>
        <v>-1422.44</v>
      </c>
      <c r="L90" s="18">
        <f t="shared" si="6"/>
        <v>-7.4520117351215429</v>
      </c>
      <c r="M90" s="17">
        <f t="shared" si="7"/>
        <v>-273.62290000000002</v>
      </c>
      <c r="N90" s="18">
        <f t="shared" si="8"/>
        <v>-7.4072252301028705</v>
      </c>
      <c r="O90" s="19">
        <f t="shared" si="9"/>
        <v>0.10059057217706172</v>
      </c>
    </row>
    <row r="91" spans="1:15" ht="12.75" customHeight="1">
      <c r="A91" s="14" t="s">
        <v>60</v>
      </c>
      <c r="B91" s="14">
        <v>0.19700000000000001</v>
      </c>
      <c r="C91" s="14">
        <v>0.55000000000000004</v>
      </c>
      <c r="D91" s="14">
        <v>0.11</v>
      </c>
      <c r="E91" s="9"/>
      <c r="F91" s="36" t="s">
        <v>79</v>
      </c>
      <c r="G91" s="39">
        <v>0.19350000000000001</v>
      </c>
      <c r="H91" s="42">
        <v>191.83</v>
      </c>
      <c r="I91" s="42">
        <v>37.120800000000003</v>
      </c>
      <c r="J91" s="9"/>
      <c r="K91" s="17">
        <f t="shared" si="5"/>
        <v>-191.28</v>
      </c>
      <c r="L91" s="18">
        <f t="shared" si="6"/>
        <v>-347.78181818181815</v>
      </c>
      <c r="M91" s="17">
        <f t="shared" si="7"/>
        <v>-37.010800000000003</v>
      </c>
      <c r="N91" s="18">
        <f t="shared" si="8"/>
        <v>-336.46181818181822</v>
      </c>
      <c r="O91" s="19">
        <f t="shared" si="9"/>
        <v>1.2023337338974722E-2</v>
      </c>
    </row>
    <row r="92" spans="1:15" ht="12.75" customHeight="1">
      <c r="A92" s="14" t="s">
        <v>73</v>
      </c>
      <c r="B92" s="14">
        <v>0.19800000000000001</v>
      </c>
      <c r="C92" s="14">
        <v>18.91</v>
      </c>
      <c r="D92" s="14">
        <v>3.75</v>
      </c>
      <c r="E92" s="9"/>
      <c r="F92" s="36" t="s">
        <v>73</v>
      </c>
      <c r="G92" s="39">
        <v>0.19800000000000001</v>
      </c>
      <c r="H92" s="42">
        <v>19</v>
      </c>
      <c r="I92" s="42">
        <v>3.762</v>
      </c>
      <c r="J92" s="9"/>
      <c r="K92" s="17">
        <f t="shared" si="5"/>
        <v>-8.9999999999999858E-2</v>
      </c>
      <c r="L92" s="18">
        <f t="shared" si="6"/>
        <v>-4.759386567953456E-3</v>
      </c>
      <c r="M92" s="17">
        <f t="shared" si="7"/>
        <v>-1.2000000000000011E-2</v>
      </c>
      <c r="N92" s="18">
        <f t="shared" si="8"/>
        <v>-3.2000000000000028E-3</v>
      </c>
      <c r="O92" s="19">
        <f t="shared" si="9"/>
        <v>1.2185027011600747E-3</v>
      </c>
    </row>
    <row r="93" spans="1:15" ht="12.75" customHeight="1">
      <c r="A93" s="37"/>
      <c r="B93" s="38"/>
      <c r="C93" s="44"/>
      <c r="D93" s="44"/>
      <c r="E93" s="9"/>
      <c r="F93" s="36"/>
      <c r="G93" s="39"/>
      <c r="H93" s="42"/>
      <c r="I93" s="42"/>
      <c r="J93" s="9"/>
      <c r="K93" s="17"/>
      <c r="L93" s="18"/>
      <c r="M93" s="17"/>
      <c r="N93" s="18"/>
      <c r="O93" s="19"/>
    </row>
    <row r="94" spans="1:15" ht="12.75" customHeight="1">
      <c r="A94" s="37" t="s">
        <v>58</v>
      </c>
      <c r="B94" s="38">
        <v>0.18859999999999999</v>
      </c>
      <c r="C94" s="44">
        <v>244.67</v>
      </c>
      <c r="D94" s="44">
        <v>46.16</v>
      </c>
      <c r="E94" s="9"/>
      <c r="F94" s="14" t="s">
        <v>58</v>
      </c>
      <c r="G94" s="16">
        <v>0.18859999999999999</v>
      </c>
      <c r="H94" s="14">
        <v>245.4</v>
      </c>
      <c r="I94" s="14">
        <v>46.282499999999999</v>
      </c>
      <c r="J94" s="9"/>
      <c r="K94" s="17">
        <f t="shared" si="5"/>
        <v>-0.73000000000001819</v>
      </c>
      <c r="L94" s="18">
        <f t="shared" si="6"/>
        <v>-2.9836105775126426E-3</v>
      </c>
      <c r="M94" s="17">
        <f t="shared" si="7"/>
        <v>-0.12250000000000227</v>
      </c>
      <c r="N94" s="18">
        <f t="shared" si="8"/>
        <v>-2.653812824956722E-3</v>
      </c>
      <c r="O94" s="19">
        <f t="shared" si="9"/>
        <v>1.4990789810324602E-2</v>
      </c>
    </row>
    <row r="95" spans="1:15" ht="12.75" customHeight="1">
      <c r="A95" s="37"/>
      <c r="B95" s="38"/>
      <c r="C95" s="44"/>
      <c r="D95" s="44"/>
      <c r="E95" s="9"/>
      <c r="F95" s="36"/>
      <c r="G95" s="39"/>
      <c r="H95" s="42"/>
      <c r="I95" s="42"/>
      <c r="J95" s="9"/>
      <c r="K95" s="17"/>
      <c r="L95" s="18"/>
      <c r="M95" s="17"/>
      <c r="N95" s="18"/>
      <c r="O95" s="19"/>
    </row>
    <row r="96" spans="1:15" ht="12.75" customHeight="1">
      <c r="A96" s="37" t="s">
        <v>62</v>
      </c>
      <c r="B96" s="38">
        <v>4.4999999999999997E-3</v>
      </c>
      <c r="C96" s="44">
        <v>9.6</v>
      </c>
      <c r="D96" s="44">
        <v>0.04</v>
      </c>
      <c r="E96" s="9"/>
      <c r="F96" s="36" t="s">
        <v>62</v>
      </c>
      <c r="G96" s="39">
        <v>4.4999999999999997E-3</v>
      </c>
      <c r="H96" s="42">
        <v>9.6</v>
      </c>
      <c r="I96" s="42">
        <v>4.3200000000000002E-2</v>
      </c>
      <c r="J96" s="9"/>
      <c r="K96" s="17">
        <f t="shared" si="5"/>
        <v>0</v>
      </c>
      <c r="L96" s="18">
        <f t="shared" si="6"/>
        <v>0</v>
      </c>
      <c r="M96" s="17">
        <f t="shared" si="7"/>
        <v>-3.2000000000000015E-3</v>
      </c>
      <c r="N96" s="18">
        <f t="shared" si="8"/>
        <v>-8.0000000000000029E-2</v>
      </c>
      <c r="O96" s="19">
        <f t="shared" si="9"/>
        <v>1.3992375515713777E-5</v>
      </c>
    </row>
    <row r="97" spans="1:15" ht="12.75" customHeight="1">
      <c r="E97" s="9"/>
      <c r="J97" s="9"/>
      <c r="K97" s="17"/>
      <c r="L97" s="18"/>
      <c r="M97" s="17"/>
      <c r="N97" s="18"/>
      <c r="O97" s="19"/>
    </row>
    <row r="98" spans="1:15" ht="12.75" customHeight="1">
      <c r="E98" s="9"/>
      <c r="G98" s="16"/>
      <c r="H98" s="43"/>
      <c r="I98" s="43"/>
      <c r="J98" s="9"/>
      <c r="K98" s="17"/>
      <c r="L98" s="18"/>
      <c r="M98" s="17"/>
      <c r="N98" s="18"/>
      <c r="O98" s="19"/>
    </row>
    <row r="99" spans="1:15" ht="12.75" customHeight="1">
      <c r="E99" s="9"/>
      <c r="J99" s="9"/>
      <c r="K99" s="17"/>
      <c r="L99" s="18"/>
      <c r="M99" s="17"/>
      <c r="N99" s="18"/>
      <c r="O99" s="19"/>
    </row>
    <row r="100" spans="1:15">
      <c r="A100" s="20"/>
      <c r="B100" s="21"/>
      <c r="C100" s="22"/>
      <c r="D100" s="23"/>
      <c r="E100" s="40"/>
      <c r="J100" s="40"/>
      <c r="K100" s="17"/>
      <c r="L100" s="18"/>
      <c r="M100" s="17"/>
      <c r="N100" s="18"/>
      <c r="O100" s="19"/>
    </row>
    <row r="101" spans="1:15">
      <c r="A101" s="24" t="s">
        <v>19</v>
      </c>
      <c r="B101" s="25"/>
      <c r="C101" s="26">
        <f>SUM(C10:C96)</f>
        <v>13517.22</v>
      </c>
      <c r="D101" s="26">
        <f>SUM(D10:D96)</f>
        <v>3063.4800000000005</v>
      </c>
      <c r="E101" s="40"/>
      <c r="F101" s="27"/>
      <c r="G101" s="27"/>
      <c r="H101" s="26">
        <f>SUM(H10:H98)</f>
        <v>13611.58</v>
      </c>
      <c r="I101" s="26">
        <f>SUM(I10:I98)</f>
        <v>3087.3957000000005</v>
      </c>
      <c r="J101" s="40"/>
      <c r="K101" s="41">
        <f>SUM(K10:K100)</f>
        <v>-94.360000000000468</v>
      </c>
      <c r="L101" s="28">
        <f>IFERROR(K101/C101,0)</f>
        <v>-6.9807253266574391E-3</v>
      </c>
      <c r="M101" s="29">
        <f>SUM(M10:M100)</f>
        <v>-23.915700000000122</v>
      </c>
      <c r="N101" s="28">
        <f>IFERROR(M101/D101,0)</f>
        <v>-7.8067100160602058E-3</v>
      </c>
      <c r="O101" s="30">
        <f>SUM(O10:O100)</f>
        <v>0.99999999999999967</v>
      </c>
    </row>
    <row r="102" spans="1:15">
      <c r="E102" s="27"/>
      <c r="J102" s="40"/>
      <c r="L102" s="31"/>
    </row>
    <row r="103" spans="1:15">
      <c r="K103" s="4"/>
      <c r="L103" s="32"/>
    </row>
    <row r="105" spans="1:15">
      <c r="A105" s="4"/>
    </row>
    <row r="109" spans="1:15">
      <c r="K109" s="4"/>
    </row>
    <row r="115" spans="6:11">
      <c r="K115" s="4"/>
    </row>
    <row r="119" spans="6:11">
      <c r="F119" s="4"/>
    </row>
    <row r="121" spans="6:11">
      <c r="K121" s="4"/>
    </row>
    <row r="127" spans="6:11">
      <c r="K127" s="4"/>
    </row>
  </sheetData>
  <printOptions gridLines="1"/>
  <pageMargins left="0.70866141732283472" right="0.70866141732283472" top="0.74803149606299213" bottom="0.74803149606299213" header="0.31496062992125984" footer="0.31496062992125984"/>
  <pageSetup paperSize="9" scale="67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134"/>
  <sheetViews>
    <sheetView workbookViewId="0">
      <selection activeCell="G3" sqref="G3"/>
    </sheetView>
  </sheetViews>
  <sheetFormatPr defaultRowHeight="11.25"/>
  <cols>
    <col min="1" max="1" width="34.28515625" style="14" bestFit="1" customWidth="1"/>
    <col min="2" max="2" width="14.7109375" style="14" bestFit="1" customWidth="1"/>
    <col min="3" max="3" width="11.140625" style="14" bestFit="1" customWidth="1"/>
    <col min="4" max="4" width="10.7109375" style="14" bestFit="1" customWidth="1"/>
    <col min="5" max="5" width="2.85546875" style="14" customWidth="1"/>
    <col min="6" max="6" width="33.5703125" style="14" bestFit="1" customWidth="1"/>
    <col min="7" max="7" width="14.7109375" style="14" customWidth="1"/>
    <col min="8" max="8" width="10.85546875" style="14" bestFit="1" customWidth="1"/>
    <col min="9" max="9" width="11.7109375" style="14" bestFit="1" customWidth="1"/>
    <col min="10" max="10" width="2.85546875" style="14" customWidth="1"/>
    <col min="11" max="11" width="9.85546875" style="14" bestFit="1" customWidth="1"/>
    <col min="12" max="12" width="8.85546875" style="14" bestFit="1" customWidth="1"/>
    <col min="13" max="13" width="11" style="14" bestFit="1" customWidth="1"/>
    <col min="14" max="16" width="9.140625" style="14"/>
    <col min="17" max="17" width="11" style="14" bestFit="1" customWidth="1"/>
    <col min="18" max="16384" width="9.140625" style="14"/>
  </cols>
  <sheetData>
    <row r="1" spans="1:15">
      <c r="A1" s="1" t="s">
        <v>0</v>
      </c>
      <c r="B1" s="1" t="s">
        <v>20</v>
      </c>
      <c r="E1" s="15"/>
      <c r="J1" s="15"/>
    </row>
    <row r="2" spans="1:15">
      <c r="A2" s="2" t="s">
        <v>1</v>
      </c>
      <c r="B2" s="33">
        <v>42125</v>
      </c>
      <c r="C2" s="33"/>
      <c r="E2" s="15"/>
      <c r="J2" s="15"/>
    </row>
    <row r="3" spans="1:15">
      <c r="A3" s="2" t="s">
        <v>2</v>
      </c>
      <c r="B3" s="34">
        <v>4000092419</v>
      </c>
      <c r="C3" s="34"/>
      <c r="E3" s="15"/>
      <c r="J3" s="15"/>
    </row>
    <row r="4" spans="1:15">
      <c r="A4" s="2" t="s">
        <v>3</v>
      </c>
      <c r="B4" s="35">
        <v>42095</v>
      </c>
      <c r="C4" s="35"/>
      <c r="E4" s="15"/>
      <c r="J4" s="15"/>
    </row>
    <row r="5" spans="1:15">
      <c r="A5" s="2" t="s">
        <v>4</v>
      </c>
      <c r="B5" s="2" t="s">
        <v>5</v>
      </c>
      <c r="C5" s="2"/>
      <c r="E5" s="15"/>
      <c r="J5" s="15"/>
    </row>
    <row r="6" spans="1:15">
      <c r="A6" s="3"/>
      <c r="B6" s="4"/>
      <c r="E6" s="15"/>
      <c r="J6" s="15"/>
    </row>
    <row r="7" spans="1:15">
      <c r="A7" s="5" t="s">
        <v>6</v>
      </c>
      <c r="B7" s="6"/>
      <c r="E7" s="15"/>
      <c r="F7" s="7" t="str">
        <f>B1</f>
        <v>iBasis</v>
      </c>
      <c r="J7" s="15"/>
    </row>
    <row r="8" spans="1:15" ht="22.5">
      <c r="A8" s="8" t="s">
        <v>7</v>
      </c>
      <c r="B8" s="8" t="s">
        <v>8</v>
      </c>
      <c r="C8" s="8" t="s">
        <v>9</v>
      </c>
      <c r="D8" s="8" t="s">
        <v>10</v>
      </c>
      <c r="E8" s="9"/>
      <c r="F8" s="10" t="s">
        <v>7</v>
      </c>
      <c r="G8" s="11" t="s">
        <v>11</v>
      </c>
      <c r="H8" s="11" t="s">
        <v>12</v>
      </c>
      <c r="I8" s="12" t="s">
        <v>13</v>
      </c>
      <c r="J8" s="9"/>
      <c r="K8" s="10" t="s">
        <v>14</v>
      </c>
      <c r="L8" s="10" t="s">
        <v>15</v>
      </c>
      <c r="M8" s="10" t="s">
        <v>16</v>
      </c>
      <c r="N8" s="13" t="s">
        <v>17</v>
      </c>
      <c r="O8" s="13" t="s">
        <v>18</v>
      </c>
    </row>
    <row r="9" spans="1:15">
      <c r="A9" s="8"/>
      <c r="B9" s="8"/>
      <c r="C9" s="8"/>
      <c r="D9" s="8"/>
      <c r="E9" s="9"/>
      <c r="F9" s="10"/>
      <c r="G9" s="11"/>
      <c r="H9" s="11"/>
      <c r="I9" s="12"/>
      <c r="J9" s="9"/>
      <c r="K9" s="10"/>
      <c r="L9" s="10"/>
      <c r="M9" s="10"/>
      <c r="N9" s="13"/>
      <c r="O9" s="13"/>
    </row>
    <row r="10" spans="1:15" ht="12.75" customHeight="1">
      <c r="A10" s="37" t="s">
        <v>21</v>
      </c>
      <c r="B10" s="38">
        <v>0.16850000000000001</v>
      </c>
      <c r="C10" s="44">
        <v>4.8600000000000003</v>
      </c>
      <c r="D10" s="44">
        <v>0.83</v>
      </c>
      <c r="E10" s="9"/>
      <c r="F10" s="36" t="s">
        <v>21</v>
      </c>
      <c r="G10" s="39">
        <v>0.16850000000000001</v>
      </c>
      <c r="H10" s="42">
        <v>5.2</v>
      </c>
      <c r="I10" s="42">
        <v>0.876</v>
      </c>
      <c r="J10" s="9"/>
      <c r="K10" s="17">
        <f>+C10-H10</f>
        <v>-0.33999999999999986</v>
      </c>
      <c r="L10" s="18">
        <f>IFERROR(K10/C10,0)</f>
        <v>-6.9958847736625487E-2</v>
      </c>
      <c r="M10" s="17">
        <f>+D10-I10</f>
        <v>-4.6000000000000041E-2</v>
      </c>
      <c r="N10" s="18">
        <f>IFERROR(M10/D10,0)</f>
        <v>-5.5421686746988004E-2</v>
      </c>
      <c r="O10" s="19">
        <f>IFERROR(I10/$I$108,0)</f>
        <v>3.5398902391567616E-4</v>
      </c>
    </row>
    <row r="11" spans="1:15" ht="12.75" customHeight="1">
      <c r="A11" s="37"/>
      <c r="B11" s="38"/>
      <c r="C11" s="44"/>
      <c r="D11" s="44"/>
      <c r="E11" s="9"/>
      <c r="J11" s="9"/>
      <c r="K11" s="17"/>
      <c r="L11" s="18"/>
      <c r="M11" s="17"/>
      <c r="N11" s="18"/>
      <c r="O11" s="19"/>
    </row>
    <row r="12" spans="1:15" ht="12.75" customHeight="1">
      <c r="A12" s="37" t="s">
        <v>23</v>
      </c>
      <c r="B12" s="38">
        <v>0.17699999999999999</v>
      </c>
      <c r="C12" s="44">
        <v>13.42</v>
      </c>
      <c r="D12" s="44">
        <v>2.37</v>
      </c>
      <c r="E12" s="9"/>
      <c r="F12" s="14" t="s">
        <v>23</v>
      </c>
      <c r="G12" s="14">
        <v>0.17699999999999999</v>
      </c>
      <c r="H12" s="14">
        <v>13.45</v>
      </c>
      <c r="I12" s="14">
        <v>2.38</v>
      </c>
      <c r="J12" s="9"/>
      <c r="K12" s="17">
        <f t="shared" ref="K12:K43" si="0">+C12-H12</f>
        <v>-2.9999999999999361E-2</v>
      </c>
      <c r="L12" s="18">
        <f t="shared" ref="L12:L43" si="1">IFERROR(K12/C12,0)</f>
        <v>-2.235469448584155E-3</v>
      </c>
      <c r="M12" s="17">
        <f t="shared" ref="M12:M43" si="2">+D12-I12</f>
        <v>-9.9999999999997868E-3</v>
      </c>
      <c r="N12" s="18">
        <f t="shared" ref="N12:N43" si="3">IFERROR(M12/D12,0)</f>
        <v>-4.2194092827003314E-3</v>
      </c>
      <c r="O12" s="19">
        <f t="shared" ref="O12:O43" si="4">IFERROR(I12/$I$108,0)</f>
        <v>9.6175100104943978E-4</v>
      </c>
    </row>
    <row r="13" spans="1:15" ht="12.75" customHeight="1">
      <c r="A13" s="37" t="s">
        <v>22</v>
      </c>
      <c r="B13" s="38">
        <v>0.17899999999999999</v>
      </c>
      <c r="C13" s="44">
        <v>6.23</v>
      </c>
      <c r="D13" s="44">
        <v>1.1200000000000001</v>
      </c>
      <c r="E13" s="9"/>
      <c r="F13" s="36" t="s">
        <v>22</v>
      </c>
      <c r="G13" s="39">
        <v>0.17899999999999999</v>
      </c>
      <c r="H13" s="42">
        <v>6.9</v>
      </c>
      <c r="I13" s="42">
        <v>1.24</v>
      </c>
      <c r="J13" s="9"/>
      <c r="K13" s="17">
        <f t="shared" si="0"/>
        <v>-0.66999999999999993</v>
      </c>
      <c r="L13" s="18">
        <f t="shared" si="1"/>
        <v>-0.1075441412520064</v>
      </c>
      <c r="M13" s="17">
        <f t="shared" si="2"/>
        <v>-0.11999999999999988</v>
      </c>
      <c r="N13" s="18">
        <f t="shared" si="3"/>
        <v>-0.10714285714285703</v>
      </c>
      <c r="O13" s="19">
        <f t="shared" si="4"/>
        <v>5.0108035348794345E-4</v>
      </c>
    </row>
    <row r="14" spans="1:15" ht="12.75" customHeight="1">
      <c r="A14" s="37"/>
      <c r="B14" s="38"/>
      <c r="C14" s="44"/>
      <c r="D14" s="44"/>
      <c r="E14" s="9"/>
      <c r="J14" s="9"/>
      <c r="K14" s="17"/>
      <c r="L14" s="18"/>
      <c r="M14" s="17"/>
      <c r="N14" s="18"/>
      <c r="O14" s="19"/>
    </row>
    <row r="15" spans="1:15" ht="12.75" customHeight="1">
      <c r="A15" s="37" t="s">
        <v>25</v>
      </c>
      <c r="B15" s="38">
        <v>4.5900000000000003E-2</v>
      </c>
      <c r="C15" s="44">
        <v>65.13</v>
      </c>
      <c r="D15" s="44">
        <v>2.98</v>
      </c>
      <c r="E15" s="9"/>
      <c r="F15" s="36" t="s">
        <v>25</v>
      </c>
      <c r="G15" s="39">
        <v>4.5900000000000003E-2</v>
      </c>
      <c r="H15" s="42">
        <v>65.319999999999993</v>
      </c>
      <c r="I15" s="42">
        <v>2.9980000000000002</v>
      </c>
      <c r="J15" s="9"/>
      <c r="K15" s="17">
        <f t="shared" si="0"/>
        <v>-0.18999999999999773</v>
      </c>
      <c r="L15" s="18">
        <f t="shared" si="1"/>
        <v>-2.9172424382004872E-3</v>
      </c>
      <c r="M15" s="17">
        <f t="shared" si="2"/>
        <v>-1.8000000000000238E-2</v>
      </c>
      <c r="N15" s="18">
        <f t="shared" si="3"/>
        <v>-6.0402684563759185E-3</v>
      </c>
      <c r="O15" s="19">
        <f t="shared" si="4"/>
        <v>1.2114829836748827E-3</v>
      </c>
    </row>
    <row r="16" spans="1:15" ht="12.75" customHeight="1">
      <c r="A16" s="37" t="s">
        <v>26</v>
      </c>
      <c r="B16" s="38">
        <v>9.2799999999999994E-2</v>
      </c>
      <c r="C16" s="44">
        <v>37.340000000000003</v>
      </c>
      <c r="D16" s="44">
        <v>3.45</v>
      </c>
      <c r="E16" s="9"/>
      <c r="F16" s="36" t="s">
        <v>26</v>
      </c>
      <c r="G16" s="39">
        <v>9.2799999999999994E-2</v>
      </c>
      <c r="H16" s="42">
        <v>37.85</v>
      </c>
      <c r="I16" s="42">
        <v>3.5125000000000002</v>
      </c>
      <c r="J16" s="9"/>
      <c r="K16" s="17">
        <f t="shared" si="0"/>
        <v>-0.50999999999999801</v>
      </c>
      <c r="L16" s="18">
        <f t="shared" si="1"/>
        <v>-1.3658275307980663E-2</v>
      </c>
      <c r="M16" s="17">
        <f t="shared" si="2"/>
        <v>-6.25E-2</v>
      </c>
      <c r="N16" s="18">
        <f t="shared" si="3"/>
        <v>-1.8115942028985508E-2</v>
      </c>
      <c r="O16" s="19">
        <f t="shared" si="4"/>
        <v>1.4193909206664528E-3</v>
      </c>
    </row>
    <row r="17" spans="1:15" ht="12.75" customHeight="1">
      <c r="A17" s="37" t="s">
        <v>26</v>
      </c>
      <c r="B17" s="38">
        <v>9.69E-2</v>
      </c>
      <c r="C17" s="44">
        <v>122.44</v>
      </c>
      <c r="D17" s="44">
        <v>11.84</v>
      </c>
      <c r="E17" s="9"/>
      <c r="F17" s="36" t="s">
        <v>26</v>
      </c>
      <c r="G17" s="39">
        <v>9.69E-2</v>
      </c>
      <c r="H17" s="42">
        <v>123.4</v>
      </c>
      <c r="I17" s="42">
        <v>11.958500000000001</v>
      </c>
      <c r="J17" s="9"/>
      <c r="K17" s="17">
        <f t="shared" si="0"/>
        <v>-0.96000000000000796</v>
      </c>
      <c r="L17" s="18">
        <f t="shared" si="1"/>
        <v>-7.8405749754982684E-3</v>
      </c>
      <c r="M17" s="17">
        <f t="shared" si="2"/>
        <v>-0.11850000000000094</v>
      </c>
      <c r="N17" s="18">
        <f t="shared" si="3"/>
        <v>-1.0008445945946026E-2</v>
      </c>
      <c r="O17" s="19">
        <f t="shared" si="4"/>
        <v>4.8323946832141704E-3</v>
      </c>
    </row>
    <row r="18" spans="1:15" ht="12.75" customHeight="1">
      <c r="A18" s="37"/>
      <c r="B18" s="38"/>
      <c r="C18" s="44"/>
      <c r="D18" s="44"/>
      <c r="E18" s="9"/>
      <c r="F18" s="36"/>
      <c r="G18" s="39"/>
      <c r="H18" s="42"/>
      <c r="I18" s="42"/>
      <c r="J18" s="9"/>
      <c r="K18" s="17"/>
      <c r="L18" s="18"/>
      <c r="M18" s="17"/>
      <c r="N18" s="18"/>
      <c r="O18" s="19"/>
    </row>
    <row r="19" spans="1:15" ht="12.75" customHeight="1">
      <c r="A19" s="37" t="s">
        <v>75</v>
      </c>
      <c r="B19" s="38">
        <v>0.17050000000000001</v>
      </c>
      <c r="C19" s="44">
        <v>0.85</v>
      </c>
      <c r="D19" s="44">
        <v>0.15</v>
      </c>
      <c r="E19" s="9"/>
      <c r="F19" s="36" t="s">
        <v>75</v>
      </c>
      <c r="G19" s="39">
        <v>0.17050000000000001</v>
      </c>
      <c r="H19" s="42">
        <v>0.85</v>
      </c>
      <c r="I19" s="42">
        <v>0.14499999999999999</v>
      </c>
      <c r="J19" s="9"/>
      <c r="K19" s="17">
        <f t="shared" si="0"/>
        <v>0</v>
      </c>
      <c r="L19" s="18">
        <f t="shared" si="1"/>
        <v>0</v>
      </c>
      <c r="M19" s="17">
        <f t="shared" si="2"/>
        <v>5.0000000000000044E-3</v>
      </c>
      <c r="N19" s="18">
        <f t="shared" si="3"/>
        <v>3.3333333333333368E-2</v>
      </c>
      <c r="O19" s="19">
        <f t="shared" si="4"/>
        <v>5.8594073593348221E-5</v>
      </c>
    </row>
    <row r="20" spans="1:15" ht="12.75" customHeight="1">
      <c r="A20" s="37" t="s">
        <v>75</v>
      </c>
      <c r="B20" s="38">
        <v>0.17199999999999999</v>
      </c>
      <c r="C20" s="44">
        <v>16.63</v>
      </c>
      <c r="D20" s="44">
        <v>2.86</v>
      </c>
      <c r="E20" s="9"/>
      <c r="F20" s="36" t="s">
        <v>75</v>
      </c>
      <c r="G20" s="39">
        <v>0.17199999999999999</v>
      </c>
      <c r="H20" s="42">
        <v>20.02</v>
      </c>
      <c r="I20" s="42">
        <v>3.4428999999999998</v>
      </c>
      <c r="J20" s="9"/>
      <c r="K20" s="17">
        <f t="shared" si="0"/>
        <v>-3.3900000000000006</v>
      </c>
      <c r="L20" s="18">
        <f t="shared" si="1"/>
        <v>-0.20384846662657852</v>
      </c>
      <c r="M20" s="17">
        <f t="shared" si="2"/>
        <v>-0.58289999999999997</v>
      </c>
      <c r="N20" s="18">
        <f t="shared" si="3"/>
        <v>-0.20381118881118881</v>
      </c>
      <c r="O20" s="19">
        <f t="shared" si="4"/>
        <v>1.3912657653416453E-3</v>
      </c>
    </row>
    <row r="21" spans="1:15" ht="12.75" customHeight="1">
      <c r="A21" s="37"/>
      <c r="B21" s="38"/>
      <c r="C21" s="44"/>
      <c r="D21" s="44"/>
      <c r="E21" s="9"/>
      <c r="F21" s="36"/>
      <c r="G21" s="39"/>
      <c r="H21" s="42"/>
      <c r="I21" s="42"/>
      <c r="J21" s="9"/>
      <c r="K21" s="17"/>
      <c r="L21" s="18"/>
      <c r="M21" s="17"/>
      <c r="N21" s="18"/>
      <c r="O21" s="19"/>
    </row>
    <row r="22" spans="1:15" ht="12.75" customHeight="1">
      <c r="A22" s="37" t="s">
        <v>74</v>
      </c>
      <c r="B22" s="38">
        <v>2.7199999999999998E-2</v>
      </c>
      <c r="C22" s="44">
        <v>409.66</v>
      </c>
      <c r="D22" s="44">
        <v>11.14</v>
      </c>
      <c r="E22" s="9"/>
      <c r="F22" s="36" t="s">
        <v>74</v>
      </c>
      <c r="G22" s="39">
        <v>2.7199999999999998E-2</v>
      </c>
      <c r="H22" s="42">
        <v>414.97</v>
      </c>
      <c r="I22" s="42">
        <v>11.2896</v>
      </c>
      <c r="J22" s="9"/>
      <c r="K22" s="17">
        <f t="shared" si="0"/>
        <v>-5.3100000000000023</v>
      </c>
      <c r="L22" s="18">
        <f t="shared" si="1"/>
        <v>-1.296196846165113E-2</v>
      </c>
      <c r="M22" s="17">
        <f t="shared" si="2"/>
        <v>-0.14959999999999951</v>
      </c>
      <c r="N22" s="18">
        <f t="shared" si="3"/>
        <v>-1.3429084380610369E-2</v>
      </c>
      <c r="O22" s="19">
        <f t="shared" si="4"/>
        <v>4.5620941602721662E-3</v>
      </c>
    </row>
    <row r="23" spans="1:15" ht="12.75" customHeight="1">
      <c r="A23" s="37"/>
      <c r="B23" s="38"/>
      <c r="C23" s="44"/>
      <c r="D23" s="44"/>
      <c r="E23" s="9"/>
      <c r="F23" s="36"/>
      <c r="G23" s="39"/>
      <c r="H23" s="42"/>
      <c r="I23" s="42"/>
      <c r="J23" s="9"/>
      <c r="K23" s="17"/>
      <c r="L23" s="18"/>
      <c r="M23" s="17"/>
      <c r="N23" s="18"/>
      <c r="O23" s="19"/>
    </row>
    <row r="24" spans="1:15" ht="12.75" customHeight="1">
      <c r="A24" s="14" t="s">
        <v>94</v>
      </c>
      <c r="B24" s="14">
        <v>1.1000000000000001E-3</v>
      </c>
      <c r="C24" s="14">
        <v>400.82</v>
      </c>
      <c r="D24" s="14">
        <v>0.43</v>
      </c>
      <c r="E24" s="9"/>
      <c r="F24" s="36" t="s">
        <v>94</v>
      </c>
      <c r="G24" s="39">
        <v>1.1000000000000001E-3</v>
      </c>
      <c r="H24" s="42">
        <v>403.38</v>
      </c>
      <c r="I24" s="42">
        <v>0.44490000000000002</v>
      </c>
      <c r="J24" s="9"/>
      <c r="K24" s="17">
        <f t="shared" si="0"/>
        <v>-2.5600000000000023</v>
      </c>
      <c r="L24" s="18">
        <f t="shared" si="1"/>
        <v>-6.3869068409760053E-3</v>
      </c>
      <c r="M24" s="17">
        <f t="shared" si="2"/>
        <v>-1.4900000000000024E-2</v>
      </c>
      <c r="N24" s="18">
        <f t="shared" si="3"/>
        <v>-3.4651162790697729E-2</v>
      </c>
      <c r="O24" s="19">
        <f t="shared" si="4"/>
        <v>1.7978278166676294E-4</v>
      </c>
    </row>
    <row r="25" spans="1:15" ht="12.75" customHeight="1">
      <c r="A25" s="37" t="s">
        <v>92</v>
      </c>
      <c r="B25" s="38">
        <v>1.1999999999999999E-3</v>
      </c>
      <c r="C25" s="44">
        <v>1917.04</v>
      </c>
      <c r="D25" s="44">
        <v>2.2999999999999998</v>
      </c>
      <c r="E25" s="9"/>
      <c r="F25" s="36" t="s">
        <v>92</v>
      </c>
      <c r="G25" s="39">
        <v>1.1999999999999999E-3</v>
      </c>
      <c r="H25" s="42">
        <v>1923.62</v>
      </c>
      <c r="I25" s="42">
        <v>2.31</v>
      </c>
      <c r="J25" s="9"/>
      <c r="K25" s="17">
        <f t="shared" si="0"/>
        <v>-6.5799999999999272</v>
      </c>
      <c r="L25" s="18">
        <f t="shared" si="1"/>
        <v>-3.4323749113215831E-3</v>
      </c>
      <c r="M25" s="17">
        <f t="shared" si="2"/>
        <v>-1.0000000000000231E-2</v>
      </c>
      <c r="N25" s="18">
        <f t="shared" si="3"/>
        <v>-4.3478260869566224E-3</v>
      </c>
      <c r="O25" s="19">
        <f t="shared" si="4"/>
        <v>9.334642069009269E-4</v>
      </c>
    </row>
    <row r="26" spans="1:15" ht="12.75" customHeight="1">
      <c r="A26" s="37" t="s">
        <v>93</v>
      </c>
      <c r="B26" s="38">
        <v>1.4E-3</v>
      </c>
      <c r="C26" s="44">
        <v>556.5</v>
      </c>
      <c r="D26" s="44">
        <v>0.75</v>
      </c>
      <c r="E26" s="9"/>
      <c r="F26" s="36" t="s">
        <v>93</v>
      </c>
      <c r="G26" s="39">
        <v>1.4E-3</v>
      </c>
      <c r="H26" s="42">
        <v>559.04999999999995</v>
      </c>
      <c r="I26" s="42">
        <v>0.78</v>
      </c>
      <c r="J26" s="9"/>
      <c r="K26" s="17">
        <f t="shared" si="0"/>
        <v>-2.5499999999999545</v>
      </c>
      <c r="L26" s="18">
        <f t="shared" si="1"/>
        <v>-4.5822102425875193E-3</v>
      </c>
      <c r="M26" s="17">
        <f t="shared" si="2"/>
        <v>-3.0000000000000027E-2</v>
      </c>
      <c r="N26" s="18">
        <f t="shared" si="3"/>
        <v>-4.0000000000000036E-2</v>
      </c>
      <c r="O26" s="19">
        <f t="shared" si="4"/>
        <v>3.1519570622628703E-4</v>
      </c>
    </row>
    <row r="27" spans="1:15" ht="12.75" customHeight="1">
      <c r="A27" s="37" t="s">
        <v>90</v>
      </c>
      <c r="B27" s="38">
        <v>1.5E-3</v>
      </c>
      <c r="C27" s="44">
        <v>780.48</v>
      </c>
      <c r="D27" s="44">
        <v>1.1599999999999999</v>
      </c>
      <c r="E27" s="9"/>
      <c r="F27" s="36" t="s">
        <v>90</v>
      </c>
      <c r="G27" s="39">
        <v>1.5E-3</v>
      </c>
      <c r="H27" s="42">
        <v>783.74</v>
      </c>
      <c r="I27" s="42">
        <v>1.18</v>
      </c>
      <c r="J27" s="9"/>
      <c r="K27" s="17">
        <f t="shared" si="0"/>
        <v>-3.2599999999999909</v>
      </c>
      <c r="L27" s="18">
        <f t="shared" si="1"/>
        <v>-4.1769167691676802E-3</v>
      </c>
      <c r="M27" s="17">
        <f t="shared" si="2"/>
        <v>-2.0000000000000018E-2</v>
      </c>
      <c r="N27" s="18">
        <f t="shared" si="3"/>
        <v>-1.7241379310344845E-2</v>
      </c>
      <c r="O27" s="19">
        <f t="shared" si="4"/>
        <v>4.7683452993207515E-4</v>
      </c>
    </row>
    <row r="28" spans="1:15" ht="12.75" customHeight="1">
      <c r="A28" s="37" t="s">
        <v>91</v>
      </c>
      <c r="B28" s="38">
        <v>1.6000000000000001E-3</v>
      </c>
      <c r="C28" s="44">
        <v>724.94</v>
      </c>
      <c r="D28" s="44">
        <v>1.1599999999999999</v>
      </c>
      <c r="E28" s="9"/>
      <c r="F28" s="36" t="s">
        <v>91</v>
      </c>
      <c r="G28" s="39">
        <v>1.6000000000000001E-3</v>
      </c>
      <c r="H28" s="42">
        <v>729.39</v>
      </c>
      <c r="I28" s="42">
        <v>1.17</v>
      </c>
      <c r="J28" s="9"/>
      <c r="K28" s="17">
        <f t="shared" si="0"/>
        <v>-4.4499999999999318</v>
      </c>
      <c r="L28" s="18">
        <f t="shared" si="1"/>
        <v>-6.1384390432310696E-3</v>
      </c>
      <c r="M28" s="17">
        <f t="shared" si="2"/>
        <v>-1.0000000000000009E-2</v>
      </c>
      <c r="N28" s="18">
        <f t="shared" si="3"/>
        <v>-8.6206896551724223E-3</v>
      </c>
      <c r="O28" s="19">
        <f t="shared" si="4"/>
        <v>4.7279355933943046E-4</v>
      </c>
    </row>
    <row r="29" spans="1:15" ht="12.75" customHeight="1">
      <c r="A29" s="37" t="s">
        <v>89</v>
      </c>
      <c r="B29" s="38">
        <v>1.6999999999999999E-3</v>
      </c>
      <c r="C29" s="44">
        <v>1623.89</v>
      </c>
      <c r="D29" s="44">
        <v>2.73</v>
      </c>
      <c r="E29" s="9"/>
      <c r="F29" s="36" t="s">
        <v>89</v>
      </c>
      <c r="G29" s="39">
        <v>1.6999999999999999E-3</v>
      </c>
      <c r="H29" s="42">
        <v>1633.08</v>
      </c>
      <c r="I29" s="42">
        <v>2.78</v>
      </c>
      <c r="J29" s="9"/>
      <c r="K29" s="17">
        <f t="shared" si="0"/>
        <v>-9.1899999999998272</v>
      </c>
      <c r="L29" s="18">
        <f t="shared" si="1"/>
        <v>-5.6592503186791137E-3</v>
      </c>
      <c r="M29" s="17">
        <f t="shared" si="2"/>
        <v>-4.9999999999999822E-2</v>
      </c>
      <c r="N29" s="18">
        <f t="shared" si="3"/>
        <v>-1.831501831501825E-2</v>
      </c>
      <c r="O29" s="19">
        <f t="shared" si="4"/>
        <v>1.1233898247552279E-3</v>
      </c>
    </row>
    <row r="30" spans="1:15" ht="12.75" customHeight="1">
      <c r="E30" s="9"/>
      <c r="H30" s="43"/>
      <c r="I30" s="43"/>
      <c r="J30" s="9"/>
      <c r="K30" s="17"/>
      <c r="L30" s="18"/>
      <c r="M30" s="17"/>
      <c r="N30" s="18"/>
      <c r="O30" s="19"/>
    </row>
    <row r="31" spans="1:15" ht="12.75" customHeight="1">
      <c r="A31" s="14" t="s">
        <v>30</v>
      </c>
      <c r="B31" s="14">
        <v>1.6899999999999998E-2</v>
      </c>
      <c r="C31" s="14">
        <v>44.98</v>
      </c>
      <c r="D31" s="14">
        <v>0.75</v>
      </c>
      <c r="E31" s="9"/>
      <c r="F31" s="36" t="s">
        <v>30</v>
      </c>
      <c r="G31" s="39">
        <v>1.6899999999999998E-2</v>
      </c>
      <c r="H31" s="42">
        <v>58.88</v>
      </c>
      <c r="I31" s="42">
        <v>0.99529999999999996</v>
      </c>
      <c r="J31" s="9"/>
      <c r="K31" s="17">
        <f t="shared" si="0"/>
        <v>-13.900000000000006</v>
      </c>
      <c r="L31" s="18">
        <f t="shared" si="1"/>
        <v>-0.30902623388172534</v>
      </c>
      <c r="M31" s="17">
        <f t="shared" si="2"/>
        <v>-0.24529999999999996</v>
      </c>
      <c r="N31" s="18">
        <f t="shared" si="3"/>
        <v>-0.32706666666666662</v>
      </c>
      <c r="O31" s="19">
        <f t="shared" si="4"/>
        <v>4.0219780308592748E-4</v>
      </c>
    </row>
    <row r="32" spans="1:15" ht="12.75" customHeight="1">
      <c r="A32" s="37" t="s">
        <v>30</v>
      </c>
      <c r="B32" s="38">
        <v>0.02</v>
      </c>
      <c r="C32" s="44">
        <v>281.24</v>
      </c>
      <c r="D32" s="44">
        <v>5.61</v>
      </c>
      <c r="E32" s="9"/>
      <c r="F32" s="36" t="s">
        <v>30</v>
      </c>
      <c r="G32" s="39">
        <v>0.02</v>
      </c>
      <c r="H32" s="42">
        <v>269.88</v>
      </c>
      <c r="I32" s="42">
        <v>5.3978999999999999</v>
      </c>
      <c r="J32" s="9"/>
      <c r="K32" s="17">
        <f t="shared" si="0"/>
        <v>11.360000000000014</v>
      </c>
      <c r="L32" s="18">
        <f t="shared" si="1"/>
        <v>4.0392547290570381E-2</v>
      </c>
      <c r="M32" s="17">
        <f t="shared" si="2"/>
        <v>0.2121000000000004</v>
      </c>
      <c r="N32" s="18">
        <f t="shared" si="3"/>
        <v>3.7807486631016109E-2</v>
      </c>
      <c r="O32" s="19">
        <f t="shared" si="4"/>
        <v>2.1812755162036851E-3</v>
      </c>
    </row>
    <row r="33" spans="1:15" ht="12.75" customHeight="1">
      <c r="A33" s="37" t="s">
        <v>31</v>
      </c>
      <c r="B33" s="38">
        <v>3.49E-2</v>
      </c>
      <c r="C33" s="44">
        <v>42.26</v>
      </c>
      <c r="D33" s="44">
        <v>1.48</v>
      </c>
      <c r="E33" s="9"/>
      <c r="F33" s="36" t="s">
        <v>31</v>
      </c>
      <c r="G33" s="39">
        <v>3.49E-2</v>
      </c>
      <c r="H33" s="42">
        <v>42.35</v>
      </c>
      <c r="I33" s="42">
        <v>1.478</v>
      </c>
      <c r="J33" s="9"/>
      <c r="K33" s="17">
        <f t="shared" si="0"/>
        <v>-9.0000000000003411E-2</v>
      </c>
      <c r="L33" s="18">
        <f t="shared" si="1"/>
        <v>-2.1296734500710697E-3</v>
      </c>
      <c r="M33" s="17">
        <f t="shared" si="2"/>
        <v>2.0000000000000018E-3</v>
      </c>
      <c r="N33" s="18">
        <f t="shared" si="3"/>
        <v>1.3513513513513525E-3</v>
      </c>
      <c r="O33" s="19">
        <f t="shared" si="4"/>
        <v>5.9725545359288741E-4</v>
      </c>
    </row>
    <row r="34" spans="1:15" ht="12.75" customHeight="1">
      <c r="A34" s="37" t="s">
        <v>32</v>
      </c>
      <c r="B34" s="38">
        <v>3.9899999999999998E-2</v>
      </c>
      <c r="C34" s="44">
        <v>1</v>
      </c>
      <c r="D34" s="44">
        <v>0.04</v>
      </c>
      <c r="E34" s="9"/>
      <c r="F34" s="36" t="s">
        <v>32</v>
      </c>
      <c r="G34" s="39">
        <v>3.9899999999999998E-2</v>
      </c>
      <c r="H34" s="42">
        <v>2.08</v>
      </c>
      <c r="I34" s="42">
        <v>8.3199999999999996E-2</v>
      </c>
      <c r="J34" s="9"/>
      <c r="K34" s="17">
        <f t="shared" si="0"/>
        <v>-1.08</v>
      </c>
      <c r="L34" s="18">
        <f t="shared" si="1"/>
        <v>-1.08</v>
      </c>
      <c r="M34" s="17">
        <f t="shared" si="2"/>
        <v>-4.3199999999999995E-2</v>
      </c>
      <c r="N34" s="18">
        <f t="shared" si="3"/>
        <v>-1.0799999999999998</v>
      </c>
      <c r="O34" s="19">
        <f t="shared" si="4"/>
        <v>3.3620875330803947E-5</v>
      </c>
    </row>
    <row r="35" spans="1:15" ht="12.75" customHeight="1">
      <c r="A35" s="37" t="s">
        <v>31</v>
      </c>
      <c r="B35" s="38">
        <v>4.2999999999999997E-2</v>
      </c>
      <c r="C35" s="44">
        <v>8.4499999999999993</v>
      </c>
      <c r="D35" s="44">
        <v>0.37</v>
      </c>
      <c r="E35" s="9"/>
      <c r="F35" s="36" t="s">
        <v>31</v>
      </c>
      <c r="G35" s="39">
        <v>4.2999999999999997E-2</v>
      </c>
      <c r="H35" s="42">
        <v>8.42</v>
      </c>
      <c r="I35" s="42">
        <v>0.36199999999999999</v>
      </c>
      <c r="J35" s="9"/>
      <c r="K35" s="17">
        <f t="shared" si="0"/>
        <v>2.9999999999999361E-2</v>
      </c>
      <c r="L35" s="18">
        <f t="shared" si="1"/>
        <v>3.5502958579880905E-3</v>
      </c>
      <c r="M35" s="17">
        <f t="shared" si="2"/>
        <v>8.0000000000000071E-3</v>
      </c>
      <c r="N35" s="18">
        <f t="shared" si="3"/>
        <v>2.162162162162164E-2</v>
      </c>
      <c r="O35" s="19">
        <f t="shared" si="4"/>
        <v>1.4628313545373832E-4</v>
      </c>
    </row>
    <row r="36" spans="1:15" ht="12.75" customHeight="1">
      <c r="A36" s="37" t="s">
        <v>32</v>
      </c>
      <c r="B36" s="38">
        <v>5.1999999999999998E-2</v>
      </c>
      <c r="C36" s="44">
        <v>11.45</v>
      </c>
      <c r="D36" s="44">
        <v>0.59</v>
      </c>
      <c r="E36" s="9"/>
      <c r="F36" s="36" t="s">
        <v>32</v>
      </c>
      <c r="G36" s="39">
        <v>5.1999999999999998E-2</v>
      </c>
      <c r="H36" s="42">
        <v>11.55</v>
      </c>
      <c r="I36" s="42">
        <v>0.60060000000000002</v>
      </c>
      <c r="J36" s="9"/>
      <c r="K36" s="17">
        <f t="shared" si="0"/>
        <v>-0.10000000000000142</v>
      </c>
      <c r="L36" s="18">
        <f t="shared" si="1"/>
        <v>-8.7336244541485961E-3</v>
      </c>
      <c r="M36" s="17">
        <f t="shared" si="2"/>
        <v>-1.0600000000000054E-2</v>
      </c>
      <c r="N36" s="18">
        <f t="shared" si="3"/>
        <v>-1.7966101694915346E-2</v>
      </c>
      <c r="O36" s="19">
        <f t="shared" si="4"/>
        <v>2.4270069379424099E-4</v>
      </c>
    </row>
    <row r="37" spans="1:15" ht="12.75" customHeight="1">
      <c r="A37" s="37"/>
      <c r="B37" s="38"/>
      <c r="C37" s="44"/>
      <c r="D37" s="44"/>
      <c r="E37" s="9"/>
      <c r="F37" s="36"/>
      <c r="G37" s="39"/>
      <c r="H37" s="42"/>
      <c r="I37" s="42"/>
      <c r="J37" s="9"/>
      <c r="K37" s="17"/>
      <c r="L37" s="18"/>
      <c r="M37" s="17"/>
      <c r="N37" s="18"/>
      <c r="O37" s="19"/>
    </row>
    <row r="38" spans="1:15" ht="12.75" customHeight="1">
      <c r="A38" s="37" t="s">
        <v>33</v>
      </c>
      <c r="B38" s="38">
        <v>1.29E-2</v>
      </c>
      <c r="C38" s="44">
        <v>0.45</v>
      </c>
      <c r="D38" s="44">
        <v>0.01</v>
      </c>
      <c r="E38" s="9"/>
      <c r="F38" s="36" t="s">
        <v>33</v>
      </c>
      <c r="G38" s="39">
        <v>1.29E-2</v>
      </c>
      <c r="H38" s="42">
        <v>0.45</v>
      </c>
      <c r="I38" s="42">
        <v>5.7999999999999996E-3</v>
      </c>
      <c r="J38" s="9"/>
      <c r="K38" s="17">
        <f t="shared" si="0"/>
        <v>0</v>
      </c>
      <c r="L38" s="18">
        <f t="shared" si="1"/>
        <v>0</v>
      </c>
      <c r="M38" s="17">
        <f t="shared" si="2"/>
        <v>4.2000000000000006E-3</v>
      </c>
      <c r="N38" s="18">
        <f t="shared" si="3"/>
        <v>0.42000000000000004</v>
      </c>
      <c r="O38" s="19">
        <f t="shared" si="4"/>
        <v>2.3437629437339289E-6</v>
      </c>
    </row>
    <row r="39" spans="1:15" ht="12.75" customHeight="1">
      <c r="A39" s="37" t="s">
        <v>80</v>
      </c>
      <c r="B39" s="38">
        <v>6.83E-2</v>
      </c>
      <c r="C39" s="44">
        <v>0.06</v>
      </c>
      <c r="D39" s="44">
        <v>0</v>
      </c>
      <c r="E39" s="9"/>
      <c r="F39" s="14" t="s">
        <v>80</v>
      </c>
      <c r="G39" s="14">
        <v>6.83E-2</v>
      </c>
      <c r="H39" s="43">
        <v>0.8</v>
      </c>
      <c r="I39" s="43">
        <v>5.4699999999999999E-2</v>
      </c>
      <c r="J39" s="9"/>
      <c r="K39" s="17">
        <f t="shared" si="0"/>
        <v>-0.74</v>
      </c>
      <c r="L39" s="18">
        <f t="shared" si="1"/>
        <v>-12.333333333333334</v>
      </c>
      <c r="M39" s="17">
        <f t="shared" si="2"/>
        <v>-5.4699999999999999E-2</v>
      </c>
      <c r="N39" s="18">
        <f t="shared" si="3"/>
        <v>0</v>
      </c>
      <c r="O39" s="19">
        <f t="shared" si="4"/>
        <v>2.2104109141766534E-5</v>
      </c>
    </row>
    <row r="40" spans="1:15" ht="12.75" customHeight="1">
      <c r="A40" s="37"/>
      <c r="B40" s="38"/>
      <c r="C40" s="44"/>
      <c r="D40" s="44"/>
      <c r="E40" s="9"/>
      <c r="H40" s="43"/>
      <c r="I40" s="43"/>
      <c r="J40" s="9"/>
      <c r="K40" s="17"/>
      <c r="L40" s="18"/>
      <c r="M40" s="17"/>
      <c r="N40" s="18"/>
      <c r="O40" s="19"/>
    </row>
    <row r="41" spans="1:15" ht="12.75" customHeight="1">
      <c r="A41" s="37" t="s">
        <v>34</v>
      </c>
      <c r="B41" s="38">
        <v>5.5800000000000002E-2</v>
      </c>
      <c r="C41" s="44">
        <v>20.89</v>
      </c>
      <c r="D41" s="44">
        <v>1.17</v>
      </c>
      <c r="E41" s="9"/>
      <c r="F41" s="14" t="s">
        <v>34</v>
      </c>
      <c r="G41" s="14">
        <v>5.5800000000000002E-2</v>
      </c>
      <c r="H41" s="14">
        <v>21</v>
      </c>
      <c r="I41" s="14">
        <v>1.17</v>
      </c>
      <c r="J41" s="9"/>
      <c r="K41" s="17">
        <f t="shared" si="0"/>
        <v>-0.10999999999999943</v>
      </c>
      <c r="L41" s="18">
        <f t="shared" si="1"/>
        <v>-5.2656773575873346E-3</v>
      </c>
      <c r="M41" s="17">
        <f t="shared" si="2"/>
        <v>0</v>
      </c>
      <c r="N41" s="18">
        <f t="shared" si="3"/>
        <v>0</v>
      </c>
      <c r="O41" s="19">
        <f t="shared" si="4"/>
        <v>4.7279355933943046E-4</v>
      </c>
    </row>
    <row r="42" spans="1:15" ht="12.75" customHeight="1">
      <c r="E42" s="9"/>
      <c r="G42" s="16"/>
      <c r="H42" s="43"/>
      <c r="I42" s="43"/>
      <c r="J42" s="9"/>
      <c r="K42" s="17"/>
      <c r="L42" s="18"/>
      <c r="M42" s="17"/>
      <c r="N42" s="18"/>
      <c r="O42" s="19"/>
    </row>
    <row r="43" spans="1:15" ht="12.75" customHeight="1">
      <c r="A43" s="14" t="s">
        <v>85</v>
      </c>
      <c r="B43" s="14">
        <v>5.3E-3</v>
      </c>
      <c r="C43" s="14">
        <v>1.82</v>
      </c>
      <c r="D43" s="14">
        <v>0.01</v>
      </c>
      <c r="E43" s="9"/>
      <c r="F43" s="14" t="s">
        <v>85</v>
      </c>
      <c r="G43" s="14">
        <v>5.3E-3</v>
      </c>
      <c r="H43" s="14">
        <v>1.82</v>
      </c>
      <c r="I43" s="14">
        <v>9.5999999999999992E-3</v>
      </c>
      <c r="J43" s="9"/>
      <c r="K43" s="17">
        <f t="shared" si="0"/>
        <v>0</v>
      </c>
      <c r="L43" s="18">
        <f t="shared" si="1"/>
        <v>0</v>
      </c>
      <c r="M43" s="17">
        <f t="shared" si="2"/>
        <v>4.0000000000000105E-4</v>
      </c>
      <c r="N43" s="18">
        <f t="shared" si="3"/>
        <v>4.0000000000000105E-2</v>
      </c>
      <c r="O43" s="19">
        <f t="shared" si="4"/>
        <v>3.8793317689389169E-6</v>
      </c>
    </row>
    <row r="44" spans="1:15" ht="12.75" customHeight="1">
      <c r="E44" s="9"/>
      <c r="H44" s="43"/>
      <c r="I44" s="43"/>
      <c r="J44" s="9"/>
      <c r="K44" s="17"/>
      <c r="L44" s="18"/>
      <c r="M44" s="17"/>
      <c r="N44" s="18"/>
      <c r="O44" s="19"/>
    </row>
    <row r="45" spans="1:15" ht="12.75" customHeight="1">
      <c r="A45" s="14" t="s">
        <v>35</v>
      </c>
      <c r="B45" s="14">
        <v>0.3044</v>
      </c>
      <c r="C45" s="14">
        <v>2.92</v>
      </c>
      <c r="D45" s="14">
        <v>0.89</v>
      </c>
      <c r="E45" s="9"/>
      <c r="F45" s="14" t="s">
        <v>35</v>
      </c>
      <c r="G45" s="14">
        <v>0.3044</v>
      </c>
      <c r="H45" s="43">
        <v>4.53</v>
      </c>
      <c r="I45" s="43">
        <v>1.38</v>
      </c>
      <c r="J45" s="9"/>
      <c r="K45" s="17">
        <f t="shared" ref="K45:K62" si="5">+C45-H45</f>
        <v>-1.6100000000000003</v>
      </c>
      <c r="L45" s="18">
        <f t="shared" ref="L45:L62" si="6">IFERROR(K45/C45,0)</f>
        <v>-0.55136986301369872</v>
      </c>
      <c r="M45" s="17">
        <f t="shared" ref="M45:M62" si="7">+D45-I45</f>
        <v>-0.48999999999999988</v>
      </c>
      <c r="N45" s="18">
        <f t="shared" ref="N45:N62" si="8">IFERROR(M45/D45,0)</f>
        <v>-0.55056179775280889</v>
      </c>
      <c r="O45" s="19">
        <f t="shared" ref="O45:O62" si="9">IFERROR(I45/$I$108,0)</f>
        <v>5.5765394178496921E-4</v>
      </c>
    </row>
    <row r="46" spans="1:15" ht="12.75" customHeight="1">
      <c r="A46" s="14" t="s">
        <v>35</v>
      </c>
      <c r="B46" s="14">
        <v>0.30530000000000002</v>
      </c>
      <c r="C46" s="14">
        <v>12.56</v>
      </c>
      <c r="D46" s="14">
        <v>3.82</v>
      </c>
      <c r="E46" s="9"/>
      <c r="F46" s="36" t="s">
        <v>35</v>
      </c>
      <c r="G46" s="39">
        <v>0.30530000000000002</v>
      </c>
      <c r="H46" s="42">
        <v>11.17</v>
      </c>
      <c r="I46" s="42">
        <v>3.41</v>
      </c>
      <c r="J46" s="9"/>
      <c r="K46" s="17">
        <f t="shared" si="5"/>
        <v>1.3900000000000006</v>
      </c>
      <c r="L46" s="18">
        <f t="shared" si="6"/>
        <v>0.11066878980891724</v>
      </c>
      <c r="M46" s="17">
        <f t="shared" si="7"/>
        <v>0.4099999999999997</v>
      </c>
      <c r="N46" s="18">
        <f t="shared" si="8"/>
        <v>0.10732984293193709</v>
      </c>
      <c r="O46" s="19">
        <f t="shared" si="9"/>
        <v>1.3779709720918444E-3</v>
      </c>
    </row>
    <row r="47" spans="1:15" ht="12.75" customHeight="1">
      <c r="E47" s="9"/>
      <c r="F47" s="36"/>
      <c r="G47" s="39"/>
      <c r="H47" s="42"/>
      <c r="I47" s="42"/>
      <c r="J47" s="9"/>
      <c r="K47" s="17"/>
      <c r="L47" s="18"/>
      <c r="M47" s="17"/>
      <c r="N47" s="18"/>
      <c r="O47" s="19"/>
    </row>
    <row r="48" spans="1:15" ht="12.75" customHeight="1">
      <c r="A48" s="37" t="s">
        <v>36</v>
      </c>
      <c r="B48" s="38">
        <v>2.9499999999999998E-2</v>
      </c>
      <c r="C48" s="44">
        <v>20.3</v>
      </c>
      <c r="D48" s="44">
        <v>0.6</v>
      </c>
      <c r="E48" s="9"/>
      <c r="F48" s="36" t="s">
        <v>36</v>
      </c>
      <c r="G48" s="39">
        <v>2.9499999999999998E-2</v>
      </c>
      <c r="H48" s="42">
        <v>20.350000000000001</v>
      </c>
      <c r="I48" s="42">
        <v>0.60029999999999994</v>
      </c>
      <c r="J48" s="9"/>
      <c r="K48" s="17">
        <f t="shared" si="5"/>
        <v>-5.0000000000000711E-2</v>
      </c>
      <c r="L48" s="18">
        <f t="shared" si="6"/>
        <v>-2.4630541871921529E-3</v>
      </c>
      <c r="M48" s="17">
        <f t="shared" si="7"/>
        <v>-2.9999999999996696E-4</v>
      </c>
      <c r="N48" s="18">
        <f t="shared" si="8"/>
        <v>-4.9999999999994493E-4</v>
      </c>
      <c r="O48" s="19">
        <f t="shared" si="9"/>
        <v>2.4257946467646163E-4</v>
      </c>
    </row>
    <row r="49" spans="1:15" ht="12.75" customHeight="1">
      <c r="A49" s="37"/>
      <c r="B49" s="38"/>
      <c r="C49" s="44"/>
      <c r="D49" s="44"/>
      <c r="E49" s="9"/>
      <c r="F49" s="36"/>
      <c r="G49" s="39"/>
      <c r="H49" s="42"/>
      <c r="I49" s="42"/>
      <c r="J49" s="9"/>
      <c r="K49" s="17"/>
      <c r="L49" s="18"/>
      <c r="M49" s="17"/>
      <c r="N49" s="18"/>
      <c r="O49" s="19"/>
    </row>
    <row r="50" spans="1:15" ht="12.75" customHeight="1">
      <c r="A50" s="37" t="s">
        <v>38</v>
      </c>
      <c r="B50" s="38">
        <v>0.192</v>
      </c>
      <c r="C50" s="44">
        <v>54.02</v>
      </c>
      <c r="D50" s="44">
        <v>10.36</v>
      </c>
      <c r="E50" s="9"/>
      <c r="F50" s="36" t="s">
        <v>38</v>
      </c>
      <c r="G50" s="39">
        <v>0.192</v>
      </c>
      <c r="H50" s="42">
        <v>54.38</v>
      </c>
      <c r="I50" s="42">
        <v>10.441599999999999</v>
      </c>
      <c r="J50" s="9"/>
      <c r="K50" s="17">
        <f t="shared" si="5"/>
        <v>-0.35999999999999943</v>
      </c>
      <c r="L50" s="18">
        <f t="shared" si="6"/>
        <v>-6.6641984450203518E-3</v>
      </c>
      <c r="M50" s="17">
        <f t="shared" si="7"/>
        <v>-8.1599999999999895E-2</v>
      </c>
      <c r="N50" s="18">
        <f t="shared" si="8"/>
        <v>-7.8764478764478674E-3</v>
      </c>
      <c r="O50" s="19">
        <f t="shared" si="9"/>
        <v>4.2194198540158948E-3</v>
      </c>
    </row>
    <row r="51" spans="1:15" ht="12.75" customHeight="1">
      <c r="A51" s="37" t="s">
        <v>37</v>
      </c>
      <c r="B51" s="38">
        <v>0.19220000000000001</v>
      </c>
      <c r="C51" s="44">
        <v>50.62</v>
      </c>
      <c r="D51" s="44">
        <v>9.73</v>
      </c>
      <c r="E51" s="9"/>
      <c r="F51" s="36" t="s">
        <v>37</v>
      </c>
      <c r="G51" s="39">
        <v>0.19220000000000001</v>
      </c>
      <c r="H51" s="42">
        <v>51.17</v>
      </c>
      <c r="I51" s="42">
        <v>9.8340999999999994</v>
      </c>
      <c r="J51" s="9"/>
      <c r="K51" s="17">
        <f t="shared" si="5"/>
        <v>-0.55000000000000426</v>
      </c>
      <c r="L51" s="18">
        <f t="shared" si="6"/>
        <v>-1.0865270644014309E-2</v>
      </c>
      <c r="M51" s="17">
        <f t="shared" si="7"/>
        <v>-0.10409999999999897</v>
      </c>
      <c r="N51" s="18">
        <f t="shared" si="8"/>
        <v>-1.0698869475847786E-2</v>
      </c>
      <c r="O51" s="19">
        <f t="shared" si="9"/>
        <v>3.9739308905127292E-3</v>
      </c>
    </row>
    <row r="52" spans="1:15" ht="12.75" customHeight="1">
      <c r="A52" s="37"/>
      <c r="B52" s="38"/>
      <c r="C52" s="44"/>
      <c r="D52" s="44"/>
      <c r="E52" s="9"/>
      <c r="F52" s="36"/>
      <c r="G52" s="39"/>
      <c r="H52" s="42"/>
      <c r="I52" s="42"/>
      <c r="J52" s="9"/>
      <c r="K52" s="17"/>
      <c r="L52" s="18"/>
      <c r="M52" s="17"/>
      <c r="N52" s="18"/>
      <c r="O52" s="19"/>
    </row>
    <row r="53" spans="1:15" ht="12.75" customHeight="1">
      <c r="A53" s="37" t="s">
        <v>39</v>
      </c>
      <c r="B53" s="38">
        <v>1.5800000000000002E-2</v>
      </c>
      <c r="C53" s="44">
        <v>0.6</v>
      </c>
      <c r="D53" s="44">
        <v>0.01</v>
      </c>
      <c r="E53" s="9"/>
      <c r="F53" s="36" t="s">
        <v>39</v>
      </c>
      <c r="G53" s="39">
        <v>1.5800000000000002E-2</v>
      </c>
      <c r="H53" s="42">
        <v>0.62</v>
      </c>
      <c r="I53" s="42">
        <v>9.7999999999999997E-3</v>
      </c>
      <c r="J53" s="9"/>
      <c r="K53" s="17">
        <f t="shared" si="5"/>
        <v>-2.0000000000000018E-2</v>
      </c>
      <c r="L53" s="18">
        <f t="shared" si="6"/>
        <v>-3.3333333333333368E-2</v>
      </c>
      <c r="M53" s="17">
        <f t="shared" si="7"/>
        <v>2.0000000000000052E-4</v>
      </c>
      <c r="N53" s="18">
        <f t="shared" si="8"/>
        <v>2.0000000000000052E-2</v>
      </c>
      <c r="O53" s="19">
        <f t="shared" si="9"/>
        <v>3.9601511807918108E-6</v>
      </c>
    </row>
    <row r="54" spans="1:15" ht="12.75" customHeight="1">
      <c r="A54" s="37" t="s">
        <v>40</v>
      </c>
      <c r="B54" s="38">
        <v>2.6499999999999999E-2</v>
      </c>
      <c r="C54" s="44">
        <v>26.13</v>
      </c>
      <c r="D54" s="44">
        <v>0.69</v>
      </c>
      <c r="E54" s="9"/>
      <c r="F54" s="36" t="s">
        <v>40</v>
      </c>
      <c r="G54" s="39">
        <v>2.6499999999999999E-2</v>
      </c>
      <c r="H54" s="42">
        <v>26.18</v>
      </c>
      <c r="I54" s="42">
        <v>0.69389999999999996</v>
      </c>
      <c r="J54" s="9"/>
      <c r="K54" s="17">
        <f t="shared" si="5"/>
        <v>-5.0000000000000711E-2</v>
      </c>
      <c r="L54" s="18">
        <f t="shared" si="6"/>
        <v>-1.9135093761959707E-3</v>
      </c>
      <c r="M54" s="17">
        <f t="shared" si="7"/>
        <v>-3.9000000000000146E-3</v>
      </c>
      <c r="N54" s="18">
        <f t="shared" si="8"/>
        <v>-5.6521739130435001E-3</v>
      </c>
      <c r="O54" s="19">
        <f t="shared" si="9"/>
        <v>2.8040294942361608E-4</v>
      </c>
    </row>
    <row r="55" spans="1:15" ht="12.75" customHeight="1">
      <c r="A55" s="37"/>
      <c r="B55" s="38"/>
      <c r="C55" s="44"/>
      <c r="D55" s="44"/>
      <c r="E55" s="9"/>
      <c r="F55" s="36"/>
      <c r="G55" s="39"/>
      <c r="H55" s="42"/>
      <c r="I55" s="42"/>
      <c r="J55" s="9"/>
      <c r="K55" s="17"/>
      <c r="L55" s="18"/>
      <c r="M55" s="17"/>
      <c r="N55" s="18"/>
      <c r="O55" s="19"/>
    </row>
    <row r="56" spans="1:15" ht="12.75" customHeight="1">
      <c r="A56" s="37" t="s">
        <v>41</v>
      </c>
      <c r="B56" s="38">
        <v>0.29949999999999999</v>
      </c>
      <c r="C56" s="44">
        <v>191.35</v>
      </c>
      <c r="D56" s="44">
        <v>57.23</v>
      </c>
      <c r="E56" s="9"/>
      <c r="F56" s="36" t="s">
        <v>41</v>
      </c>
      <c r="G56" s="39">
        <v>0.29949999999999999</v>
      </c>
      <c r="H56" s="42">
        <v>194.43</v>
      </c>
      <c r="I56" s="42">
        <v>58.23</v>
      </c>
      <c r="J56" s="9"/>
      <c r="K56" s="17">
        <f t="shared" si="5"/>
        <v>-3.0800000000000125</v>
      </c>
      <c r="L56" s="18">
        <f t="shared" si="6"/>
        <v>-1.6096158871178535E-2</v>
      </c>
      <c r="M56" s="17">
        <f t="shared" si="7"/>
        <v>-1</v>
      </c>
      <c r="N56" s="18">
        <f t="shared" si="8"/>
        <v>-1.747335313646689E-2</v>
      </c>
      <c r="O56" s="19">
        <f t="shared" si="9"/>
        <v>2.3530571760970117E-2</v>
      </c>
    </row>
    <row r="57" spans="1:15" ht="12.75" customHeight="1">
      <c r="A57" s="37" t="s">
        <v>83</v>
      </c>
      <c r="B57" s="38">
        <v>0.316</v>
      </c>
      <c r="C57" s="44">
        <v>3.12</v>
      </c>
      <c r="D57" s="44">
        <v>0.99</v>
      </c>
      <c r="E57" s="9"/>
      <c r="F57" s="36" t="s">
        <v>83</v>
      </c>
      <c r="G57" s="39">
        <v>0.316</v>
      </c>
      <c r="H57" s="42">
        <v>3.17</v>
      </c>
      <c r="I57" s="42">
        <v>1.0006999999999999</v>
      </c>
      <c r="J57" s="9"/>
      <c r="K57" s="17">
        <f t="shared" si="5"/>
        <v>-4.9999999999999822E-2</v>
      </c>
      <c r="L57" s="18">
        <f t="shared" si="6"/>
        <v>-1.6025641025640969E-2</v>
      </c>
      <c r="M57" s="17">
        <f t="shared" si="7"/>
        <v>-1.0699999999999932E-2</v>
      </c>
      <c r="N57" s="18">
        <f t="shared" si="8"/>
        <v>-1.0808080808080739E-2</v>
      </c>
      <c r="O57" s="19">
        <f t="shared" si="9"/>
        <v>4.0437992720595558E-4</v>
      </c>
    </row>
    <row r="58" spans="1:15" ht="12.75" customHeight="1">
      <c r="A58" s="37" t="s">
        <v>81</v>
      </c>
      <c r="B58" s="38">
        <v>0.32500000000000001</v>
      </c>
      <c r="C58" s="44">
        <v>7.55</v>
      </c>
      <c r="D58" s="44">
        <v>2.46</v>
      </c>
      <c r="E58" s="9"/>
      <c r="F58" s="36" t="s">
        <v>81</v>
      </c>
      <c r="G58" s="39">
        <v>0.32500000000000001</v>
      </c>
      <c r="H58" s="42">
        <v>7.86</v>
      </c>
      <c r="I58" s="42">
        <v>2.56</v>
      </c>
      <c r="J58" s="9"/>
      <c r="K58" s="17">
        <f t="shared" si="5"/>
        <v>-0.3100000000000005</v>
      </c>
      <c r="L58" s="18">
        <f t="shared" si="6"/>
        <v>-4.1059602649006689E-2</v>
      </c>
      <c r="M58" s="17">
        <f t="shared" si="7"/>
        <v>-0.10000000000000009</v>
      </c>
      <c r="N58" s="18">
        <f t="shared" si="8"/>
        <v>-4.0650406504065074E-2</v>
      </c>
      <c r="O58" s="19">
        <f t="shared" si="9"/>
        <v>1.0344884717170444E-3</v>
      </c>
    </row>
    <row r="59" spans="1:15" ht="12.75" customHeight="1">
      <c r="A59" s="37" t="s">
        <v>44</v>
      </c>
      <c r="B59" s="38">
        <v>0.33750000000000002</v>
      </c>
      <c r="C59" s="44">
        <v>621.69000000000005</v>
      </c>
      <c r="D59" s="44">
        <v>209.84</v>
      </c>
      <c r="E59" s="9"/>
      <c r="F59" s="36" t="s">
        <v>81</v>
      </c>
      <c r="G59" s="39">
        <v>0.33750000000000002</v>
      </c>
      <c r="H59" s="42">
        <v>625.99</v>
      </c>
      <c r="I59" s="42">
        <v>211.27</v>
      </c>
      <c r="J59" s="9"/>
      <c r="K59" s="17">
        <f t="shared" si="5"/>
        <v>-4.2999999999999545</v>
      </c>
      <c r="L59" s="18">
        <f t="shared" si="6"/>
        <v>-6.916630474995503E-3</v>
      </c>
      <c r="M59" s="17">
        <f t="shared" si="7"/>
        <v>-1.4300000000000068</v>
      </c>
      <c r="N59" s="18">
        <f t="shared" si="8"/>
        <v>-6.8147159740755189E-3</v>
      </c>
      <c r="O59" s="19">
        <f t="shared" si="9"/>
        <v>8.5373585710804681E-2</v>
      </c>
    </row>
    <row r="60" spans="1:15" ht="12.75" customHeight="1">
      <c r="A60" s="37" t="s">
        <v>44</v>
      </c>
      <c r="B60" s="38">
        <v>0.34200000000000003</v>
      </c>
      <c r="C60" s="44">
        <v>1562.68</v>
      </c>
      <c r="D60" s="44">
        <v>534.46</v>
      </c>
      <c r="E60" s="9"/>
      <c r="F60" s="36" t="s">
        <v>81</v>
      </c>
      <c r="G60" s="39">
        <v>0.34200000000000003</v>
      </c>
      <c r="H60" s="42">
        <v>1578.27</v>
      </c>
      <c r="I60" s="42">
        <v>539.77</v>
      </c>
      <c r="J60" s="9"/>
      <c r="K60" s="17">
        <f t="shared" si="5"/>
        <v>-15.589999999999918</v>
      </c>
      <c r="L60" s="18">
        <f t="shared" si="6"/>
        <v>-9.976450712877824E-3</v>
      </c>
      <c r="M60" s="17">
        <f t="shared" si="7"/>
        <v>-5.3099999999999454</v>
      </c>
      <c r="N60" s="18">
        <f t="shared" si="8"/>
        <v>-9.9352617595328836E-3</v>
      </c>
      <c r="O60" s="19">
        <f t="shared" si="9"/>
        <v>0.21811946967918325</v>
      </c>
    </row>
    <row r="61" spans="1:15" ht="12.75" customHeight="1">
      <c r="A61" s="37" t="s">
        <v>42</v>
      </c>
      <c r="B61" s="38">
        <v>0.35</v>
      </c>
      <c r="C61" s="44">
        <v>434.17</v>
      </c>
      <c r="D61" s="44">
        <v>152</v>
      </c>
      <c r="E61" s="9"/>
      <c r="F61" s="36" t="s">
        <v>42</v>
      </c>
      <c r="G61" s="39">
        <v>0.35</v>
      </c>
      <c r="H61" s="42">
        <v>450.1</v>
      </c>
      <c r="I61" s="42">
        <v>157.54</v>
      </c>
      <c r="J61" s="9"/>
      <c r="K61" s="17">
        <f t="shared" si="5"/>
        <v>-15.930000000000007</v>
      </c>
      <c r="L61" s="18">
        <f t="shared" si="6"/>
        <v>-3.6690697192344024E-2</v>
      </c>
      <c r="M61" s="17">
        <f t="shared" si="7"/>
        <v>-5.539999999999992</v>
      </c>
      <c r="N61" s="18">
        <f t="shared" si="8"/>
        <v>-3.6447368421052583E-2</v>
      </c>
      <c r="O61" s="19">
        <f t="shared" si="9"/>
        <v>6.3661450716524681E-2</v>
      </c>
    </row>
    <row r="62" spans="1:15" ht="12.75" customHeight="1">
      <c r="A62" s="37" t="s">
        <v>43</v>
      </c>
      <c r="B62" s="38">
        <v>0.35399999999999998</v>
      </c>
      <c r="C62" s="44">
        <v>650.57000000000005</v>
      </c>
      <c r="D62" s="44">
        <v>230.33</v>
      </c>
      <c r="E62" s="9"/>
      <c r="F62" s="36" t="s">
        <v>43</v>
      </c>
      <c r="G62" s="39">
        <v>0.35399999999999998</v>
      </c>
      <c r="H62" s="42">
        <v>656.82</v>
      </c>
      <c r="I62" s="42">
        <v>232.51</v>
      </c>
      <c r="J62" s="9"/>
      <c r="K62" s="17">
        <f t="shared" si="5"/>
        <v>-6.25</v>
      </c>
      <c r="L62" s="18">
        <f t="shared" si="6"/>
        <v>-9.606960050417326E-3</v>
      </c>
      <c r="M62" s="17">
        <f t="shared" si="7"/>
        <v>-2.1799999999999784</v>
      </c>
      <c r="N62" s="18">
        <f t="shared" si="8"/>
        <v>-9.464681109712058E-3</v>
      </c>
      <c r="O62" s="19">
        <f t="shared" si="9"/>
        <v>9.3956607249582033E-2</v>
      </c>
    </row>
    <row r="63" spans="1:15" ht="12.75" customHeight="1">
      <c r="A63" s="37"/>
      <c r="B63" s="38"/>
      <c r="C63" s="44"/>
      <c r="D63" s="44"/>
      <c r="E63" s="9"/>
      <c r="F63" s="36"/>
      <c r="G63" s="39"/>
      <c r="H63" s="42"/>
      <c r="I63" s="42"/>
      <c r="J63" s="9"/>
      <c r="K63" s="17"/>
      <c r="L63" s="18"/>
      <c r="M63" s="17"/>
      <c r="N63" s="18"/>
      <c r="O63" s="19"/>
    </row>
    <row r="64" spans="1:15" ht="12.75" customHeight="1">
      <c r="A64" s="37" t="s">
        <v>46</v>
      </c>
      <c r="B64" s="38">
        <v>0.16600000000000001</v>
      </c>
      <c r="C64" s="44">
        <v>102.63</v>
      </c>
      <c r="D64" s="44">
        <v>17.05</v>
      </c>
      <c r="E64" s="9"/>
      <c r="F64" s="36" t="s">
        <v>46</v>
      </c>
      <c r="G64" s="39">
        <v>0.16600000000000001</v>
      </c>
      <c r="H64" s="42">
        <v>103.9</v>
      </c>
      <c r="I64" s="42">
        <v>17.25</v>
      </c>
      <c r="J64" s="9"/>
      <c r="K64" s="17">
        <f>+C64-H64</f>
        <v>-1.2700000000000102</v>
      </c>
      <c r="L64" s="18">
        <f>IFERROR(K64/C64,0)</f>
        <v>-1.2374549352041414E-2</v>
      </c>
      <c r="M64" s="17">
        <f>+D64-I64</f>
        <v>-0.19999999999999929</v>
      </c>
      <c r="N64" s="18">
        <f>IFERROR(M64/D64,0)</f>
        <v>-1.1730205278592334E-2</v>
      </c>
      <c r="O64" s="19">
        <f>IFERROR(I64/$I$108,0)</f>
        <v>6.9706742723121161E-3</v>
      </c>
    </row>
    <row r="65" spans="1:15" ht="12.75" customHeight="1">
      <c r="A65" s="37" t="s">
        <v>45</v>
      </c>
      <c r="B65" s="38">
        <v>0.17249999999999999</v>
      </c>
      <c r="C65" s="44">
        <v>448.27</v>
      </c>
      <c r="D65" s="44">
        <v>77.31</v>
      </c>
      <c r="E65" s="9"/>
      <c r="F65" s="36" t="s">
        <v>45</v>
      </c>
      <c r="G65" s="39">
        <v>0.17249999999999999</v>
      </c>
      <c r="H65" s="42">
        <v>455.05</v>
      </c>
      <c r="I65" s="42">
        <v>78.5</v>
      </c>
      <c r="J65" s="9"/>
      <c r="K65" s="17">
        <f t="shared" ref="K65:K97" si="10">+C65-H65</f>
        <v>-6.7800000000000296</v>
      </c>
      <c r="L65" s="18">
        <f t="shared" ref="L65:L97" si="11">IFERROR(K65/C65,0)</f>
        <v>-1.5124813170633836E-2</v>
      </c>
      <c r="M65" s="17">
        <f t="shared" ref="M65:M97" si="12">+D65-I65</f>
        <v>-1.1899999999999977</v>
      </c>
      <c r="N65" s="18">
        <f t="shared" ref="N65:N97" si="13">IFERROR(M65/D65,0)</f>
        <v>-1.5392575346009543E-2</v>
      </c>
      <c r="O65" s="19">
        <f t="shared" ref="O65:O97" si="14">IFERROR(I65/$I$108,0)</f>
        <v>3.1721619152260933E-2</v>
      </c>
    </row>
    <row r="66" spans="1:15" ht="12.75" customHeight="1">
      <c r="A66" s="37"/>
      <c r="B66" s="38"/>
      <c r="C66" s="44"/>
      <c r="D66" s="44"/>
      <c r="E66" s="9"/>
      <c r="F66" s="36"/>
      <c r="G66" s="39"/>
      <c r="H66" s="42"/>
      <c r="I66" s="42"/>
      <c r="J66" s="9"/>
      <c r="K66" s="17"/>
      <c r="L66" s="18"/>
      <c r="M66" s="17"/>
      <c r="N66" s="18"/>
      <c r="O66" s="19"/>
    </row>
    <row r="67" spans="1:15" ht="12.75" customHeight="1">
      <c r="A67" s="37" t="s">
        <v>50</v>
      </c>
      <c r="B67" s="38">
        <v>0.14399999999999999</v>
      </c>
      <c r="C67" s="44">
        <v>8.09</v>
      </c>
      <c r="D67" s="44">
        <v>1.17</v>
      </c>
      <c r="E67" s="9"/>
      <c r="F67" s="36" t="s">
        <v>50</v>
      </c>
      <c r="G67" s="39">
        <v>0.14399999999999999</v>
      </c>
      <c r="H67" s="42">
        <v>8.23</v>
      </c>
      <c r="I67" s="42">
        <v>1.1856</v>
      </c>
      <c r="J67" s="9"/>
      <c r="K67" s="17">
        <f t="shared" si="10"/>
        <v>-0.14000000000000057</v>
      </c>
      <c r="L67" s="18">
        <f t="shared" si="11"/>
        <v>-1.7305315203955573E-2</v>
      </c>
      <c r="M67" s="17">
        <f t="shared" si="12"/>
        <v>-1.5600000000000058E-2</v>
      </c>
      <c r="N67" s="18">
        <f t="shared" si="13"/>
        <v>-1.3333333333333384E-2</v>
      </c>
      <c r="O67" s="19">
        <f t="shared" si="14"/>
        <v>4.7909747346395624E-4</v>
      </c>
    </row>
    <row r="68" spans="1:15" ht="12.75" customHeight="1">
      <c r="A68" s="37"/>
      <c r="B68" s="38"/>
      <c r="C68" s="44"/>
      <c r="D68" s="44"/>
      <c r="E68" s="9"/>
      <c r="F68" s="36"/>
      <c r="G68" s="39"/>
      <c r="H68" s="42"/>
      <c r="I68" s="42"/>
      <c r="J68" s="9"/>
      <c r="K68" s="17"/>
      <c r="L68" s="18"/>
      <c r="M68" s="17"/>
      <c r="N68" s="18"/>
      <c r="O68" s="19"/>
    </row>
    <row r="69" spans="1:15" ht="12.75" customHeight="1">
      <c r="A69" s="37" t="s">
        <v>47</v>
      </c>
      <c r="B69" s="38">
        <v>6.3E-2</v>
      </c>
      <c r="C69" s="44">
        <v>110.68</v>
      </c>
      <c r="D69" s="44">
        <v>6.96</v>
      </c>
      <c r="E69" s="9"/>
      <c r="F69" s="36" t="s">
        <v>47</v>
      </c>
      <c r="G69" s="39">
        <v>6.3E-2</v>
      </c>
      <c r="H69" s="42">
        <v>110.93</v>
      </c>
      <c r="I69" s="42">
        <v>6.9893999999999998</v>
      </c>
      <c r="J69" s="9"/>
      <c r="K69" s="17">
        <f t="shared" si="10"/>
        <v>-0.25</v>
      </c>
      <c r="L69" s="18">
        <f t="shared" si="11"/>
        <v>-2.2587640043368268E-3</v>
      </c>
      <c r="M69" s="17">
        <f t="shared" si="12"/>
        <v>-2.9399999999999871E-2</v>
      </c>
      <c r="N69" s="18">
        <f t="shared" si="13"/>
        <v>-4.2241379310344641E-3</v>
      </c>
      <c r="O69" s="19">
        <f t="shared" si="14"/>
        <v>2.8243959860230899E-3</v>
      </c>
    </row>
    <row r="70" spans="1:15" ht="12.75" customHeight="1">
      <c r="A70" s="37"/>
      <c r="B70" s="38"/>
      <c r="C70" s="44"/>
      <c r="D70" s="44"/>
      <c r="E70" s="9"/>
      <c r="F70" s="36"/>
      <c r="G70" s="39"/>
      <c r="H70" s="42"/>
      <c r="I70" s="42"/>
      <c r="J70" s="9"/>
      <c r="K70" s="17"/>
      <c r="L70" s="18"/>
      <c r="M70" s="17"/>
      <c r="N70" s="18"/>
      <c r="O70" s="19"/>
    </row>
    <row r="71" spans="1:15" ht="12.75" customHeight="1">
      <c r="A71" s="37" t="s">
        <v>48</v>
      </c>
      <c r="B71" s="38">
        <v>8.2000000000000007E-3</v>
      </c>
      <c r="C71" s="44">
        <v>7.54</v>
      </c>
      <c r="D71" s="44">
        <v>0.06</v>
      </c>
      <c r="E71" s="9"/>
      <c r="F71" s="36" t="s">
        <v>48</v>
      </c>
      <c r="G71" s="39">
        <v>8.2000000000000007E-3</v>
      </c>
      <c r="H71" s="42">
        <v>7.6</v>
      </c>
      <c r="I71" s="42">
        <v>6.2399999999999997E-2</v>
      </c>
      <c r="J71" s="9"/>
      <c r="K71" s="17">
        <f t="shared" si="10"/>
        <v>-5.9999999999999609E-2</v>
      </c>
      <c r="L71" s="18">
        <f t="shared" si="11"/>
        <v>-7.9575596816975607E-3</v>
      </c>
      <c r="M71" s="17">
        <f t="shared" si="12"/>
        <v>-2.3999999999999994E-3</v>
      </c>
      <c r="N71" s="18">
        <f t="shared" si="13"/>
        <v>-3.9999999999999994E-2</v>
      </c>
      <c r="O71" s="19">
        <f t="shared" si="14"/>
        <v>2.5215656498102959E-5</v>
      </c>
    </row>
    <row r="72" spans="1:15" ht="12.75" customHeight="1">
      <c r="A72" s="37"/>
      <c r="B72" s="38"/>
      <c r="C72" s="44"/>
      <c r="D72" s="44"/>
      <c r="E72" s="9"/>
      <c r="F72" s="36"/>
      <c r="G72" s="39"/>
      <c r="H72" s="42"/>
      <c r="I72" s="42"/>
      <c r="J72" s="9"/>
      <c r="K72" s="17"/>
      <c r="L72" s="18"/>
      <c r="M72" s="17"/>
      <c r="N72" s="18"/>
      <c r="O72" s="19"/>
    </row>
    <row r="73" spans="1:15" ht="12.75" customHeight="1">
      <c r="A73" s="37" t="s">
        <v>49</v>
      </c>
      <c r="B73" s="38">
        <v>0.33100000000000002</v>
      </c>
      <c r="C73" s="44">
        <v>17.079999999999998</v>
      </c>
      <c r="D73" s="44">
        <v>5.65</v>
      </c>
      <c r="E73" s="9"/>
      <c r="F73" s="36" t="s">
        <v>49</v>
      </c>
      <c r="G73" s="39">
        <v>0.33100000000000002</v>
      </c>
      <c r="H73" s="42">
        <v>17.27</v>
      </c>
      <c r="I73" s="42">
        <v>5.72</v>
      </c>
      <c r="J73" s="9"/>
      <c r="K73" s="17">
        <f t="shared" si="10"/>
        <v>-0.19000000000000128</v>
      </c>
      <c r="L73" s="18">
        <f t="shared" si="11"/>
        <v>-1.1124121779859561E-2</v>
      </c>
      <c r="M73" s="17">
        <f t="shared" si="12"/>
        <v>-6.9999999999999396E-2</v>
      </c>
      <c r="N73" s="18">
        <f t="shared" si="13"/>
        <v>-1.2389380530973344E-2</v>
      </c>
      <c r="O73" s="19">
        <f t="shared" si="14"/>
        <v>2.3114351789927713E-3</v>
      </c>
    </row>
    <row r="74" spans="1:15" ht="12.75" customHeight="1">
      <c r="A74" s="37"/>
      <c r="B74" s="38"/>
      <c r="C74" s="44"/>
      <c r="D74" s="44"/>
      <c r="E74" s="9"/>
      <c r="F74" s="36"/>
      <c r="G74" s="39"/>
      <c r="H74" s="42"/>
      <c r="I74" s="42"/>
      <c r="J74" s="9"/>
      <c r="K74" s="17"/>
      <c r="L74" s="18"/>
      <c r="M74" s="17"/>
      <c r="N74" s="18"/>
      <c r="O74" s="19"/>
    </row>
    <row r="75" spans="1:15" ht="12.75" customHeight="1">
      <c r="A75" s="37" t="s">
        <v>76</v>
      </c>
      <c r="B75" s="38">
        <v>0.1105</v>
      </c>
      <c r="C75" s="44">
        <v>0.55000000000000004</v>
      </c>
      <c r="D75" s="44">
        <v>0.06</v>
      </c>
      <c r="E75" s="9"/>
      <c r="F75" s="36" t="s">
        <v>76</v>
      </c>
      <c r="G75" s="39">
        <v>0.1105</v>
      </c>
      <c r="H75" s="42">
        <v>0.55000000000000004</v>
      </c>
      <c r="I75" s="42">
        <v>6.08E-2</v>
      </c>
      <c r="J75" s="9"/>
      <c r="K75" s="17">
        <f t="shared" si="10"/>
        <v>0</v>
      </c>
      <c r="L75" s="18">
        <f t="shared" si="11"/>
        <v>0</v>
      </c>
      <c r="M75" s="17">
        <f t="shared" si="12"/>
        <v>-8.000000000000021E-4</v>
      </c>
      <c r="N75" s="18">
        <f t="shared" si="13"/>
        <v>-1.3333333333333369E-2</v>
      </c>
      <c r="O75" s="19">
        <f t="shared" si="14"/>
        <v>2.4569101203279807E-5</v>
      </c>
    </row>
    <row r="76" spans="1:15" ht="12.75" customHeight="1">
      <c r="A76" s="37"/>
      <c r="B76" s="38"/>
      <c r="C76" s="44"/>
      <c r="D76" s="44"/>
      <c r="E76" s="9"/>
      <c r="F76" s="36"/>
      <c r="G76" s="39"/>
      <c r="H76" s="42"/>
      <c r="I76" s="42"/>
      <c r="J76" s="9"/>
      <c r="K76" s="17"/>
      <c r="L76" s="18"/>
      <c r="M76" s="17"/>
      <c r="N76" s="18"/>
      <c r="O76" s="19"/>
    </row>
    <row r="77" spans="1:15" ht="12.75" customHeight="1">
      <c r="A77" s="37" t="s">
        <v>52</v>
      </c>
      <c r="B77" s="38">
        <v>4.4999999999999997E-3</v>
      </c>
      <c r="C77" s="44">
        <v>1.25</v>
      </c>
      <c r="D77" s="44">
        <v>0</v>
      </c>
      <c r="E77" s="9"/>
      <c r="F77" s="14" t="s">
        <v>52</v>
      </c>
      <c r="G77" s="14">
        <v>4.4999999999999997E-3</v>
      </c>
      <c r="H77" s="14">
        <v>1.28</v>
      </c>
      <c r="I77" s="14">
        <v>5.7999999999999996E-3</v>
      </c>
      <c r="J77" s="9"/>
      <c r="K77" s="17">
        <f t="shared" si="10"/>
        <v>-3.0000000000000027E-2</v>
      </c>
      <c r="L77" s="18">
        <f t="shared" si="11"/>
        <v>-2.4000000000000021E-2</v>
      </c>
      <c r="M77" s="17">
        <f t="shared" si="12"/>
        <v>-5.7999999999999996E-3</v>
      </c>
      <c r="N77" s="18">
        <f t="shared" si="13"/>
        <v>0</v>
      </c>
      <c r="O77" s="19">
        <f t="shared" si="14"/>
        <v>2.3437629437339289E-6</v>
      </c>
    </row>
    <row r="78" spans="1:15" ht="12.75" customHeight="1">
      <c r="E78" s="9"/>
      <c r="F78" s="36"/>
      <c r="G78" s="39"/>
      <c r="H78" s="42"/>
      <c r="I78" s="42"/>
      <c r="J78" s="9"/>
      <c r="K78" s="17"/>
      <c r="L78" s="18"/>
      <c r="M78" s="17"/>
      <c r="N78" s="18"/>
      <c r="O78" s="19"/>
    </row>
    <row r="79" spans="1:15" ht="12.75" customHeight="1">
      <c r="A79" s="14" t="s">
        <v>54</v>
      </c>
      <c r="B79" s="14">
        <v>0.155</v>
      </c>
      <c r="C79" s="14">
        <v>262.75</v>
      </c>
      <c r="D79" s="14">
        <v>40.75</v>
      </c>
      <c r="E79" s="9"/>
      <c r="F79" s="36" t="s">
        <v>54</v>
      </c>
      <c r="G79" s="39">
        <v>0.155</v>
      </c>
      <c r="H79" s="42">
        <v>272.18</v>
      </c>
      <c r="I79" s="42">
        <v>42.192500000000003</v>
      </c>
      <c r="J79" s="9"/>
      <c r="K79" s="17">
        <f t="shared" si="10"/>
        <v>-9.4300000000000068</v>
      </c>
      <c r="L79" s="18">
        <f t="shared" si="11"/>
        <v>-3.5889628924833515E-2</v>
      </c>
      <c r="M79" s="17">
        <f t="shared" si="12"/>
        <v>-1.4425000000000026</v>
      </c>
      <c r="N79" s="18">
        <f t="shared" si="13"/>
        <v>-3.5398773006135031E-2</v>
      </c>
      <c r="O79" s="19">
        <f t="shared" si="14"/>
        <v>1.7049865173016172E-2</v>
      </c>
    </row>
    <row r="80" spans="1:15" ht="12.75" customHeight="1">
      <c r="A80" s="14" t="s">
        <v>57</v>
      </c>
      <c r="B80" s="14">
        <v>0.17599999999999999</v>
      </c>
      <c r="C80" s="14">
        <v>838.09</v>
      </c>
      <c r="D80" s="14">
        <v>147.56</v>
      </c>
      <c r="E80" s="9"/>
      <c r="F80" s="14" t="s">
        <v>57</v>
      </c>
      <c r="G80" s="14">
        <v>0.17599999999999999</v>
      </c>
      <c r="H80" s="14">
        <v>852.28</v>
      </c>
      <c r="I80" s="14">
        <v>150.00399999999999</v>
      </c>
      <c r="J80" s="9"/>
      <c r="K80" s="17">
        <f t="shared" si="10"/>
        <v>-14.189999999999941</v>
      </c>
      <c r="L80" s="18">
        <f t="shared" si="11"/>
        <v>-1.6931355820973808E-2</v>
      </c>
      <c r="M80" s="17">
        <f t="shared" si="12"/>
        <v>-2.4439999999999884</v>
      </c>
      <c r="N80" s="18">
        <f t="shared" si="13"/>
        <v>-1.6562754133911551E-2</v>
      </c>
      <c r="O80" s="19">
        <f t="shared" si="14"/>
        <v>6.0616175277907629E-2</v>
      </c>
    </row>
    <row r="81" spans="1:15" ht="12.75" customHeight="1">
      <c r="A81" s="37" t="s">
        <v>55</v>
      </c>
      <c r="B81" s="38">
        <v>0.215</v>
      </c>
      <c r="C81" s="44">
        <v>892.81</v>
      </c>
      <c r="D81" s="44">
        <v>191.96</v>
      </c>
      <c r="E81" s="9"/>
      <c r="F81" s="14" t="s">
        <v>55</v>
      </c>
      <c r="G81" s="14">
        <v>0.215</v>
      </c>
      <c r="H81" s="14">
        <v>914.43</v>
      </c>
      <c r="I81" s="14">
        <v>196.61199999999999</v>
      </c>
      <c r="J81" s="9"/>
      <c r="K81" s="17">
        <f t="shared" si="10"/>
        <v>-21.620000000000005</v>
      </c>
      <c r="L81" s="18">
        <f t="shared" si="11"/>
        <v>-2.4215678587829442E-2</v>
      </c>
      <c r="M81" s="17">
        <f t="shared" si="12"/>
        <v>-4.6519999999999868</v>
      </c>
      <c r="N81" s="18">
        <f t="shared" si="13"/>
        <v>-2.423421546155442E-2</v>
      </c>
      <c r="O81" s="19">
        <f t="shared" si="14"/>
        <v>7.9450331016106074E-2</v>
      </c>
    </row>
    <row r="82" spans="1:15" ht="12.75" customHeight="1">
      <c r="A82" s="37" t="s">
        <v>56</v>
      </c>
      <c r="B82" s="38">
        <v>0.216</v>
      </c>
      <c r="C82" s="44">
        <v>2814.34</v>
      </c>
      <c r="D82" s="44">
        <v>607.91</v>
      </c>
      <c r="E82" s="9"/>
      <c r="F82" s="36" t="s">
        <v>56</v>
      </c>
      <c r="G82" s="39">
        <v>0.216</v>
      </c>
      <c r="H82" s="42">
        <v>2849.23</v>
      </c>
      <c r="I82" s="42">
        <v>615.43439999999998</v>
      </c>
      <c r="J82" s="9"/>
      <c r="K82" s="17">
        <f t="shared" si="10"/>
        <v>-34.889999999999873</v>
      </c>
      <c r="L82" s="18">
        <f t="shared" si="11"/>
        <v>-1.2397222794687163E-2</v>
      </c>
      <c r="M82" s="17">
        <f t="shared" si="12"/>
        <v>-7.5244000000000142</v>
      </c>
      <c r="N82" s="18">
        <f t="shared" si="13"/>
        <v>-1.237749008899346E-2</v>
      </c>
      <c r="O82" s="19">
        <f t="shared" si="14"/>
        <v>0.24869523121019382</v>
      </c>
    </row>
    <row r="83" spans="1:15" ht="12.75" customHeight="1">
      <c r="A83" s="37"/>
      <c r="B83" s="38"/>
      <c r="C83" s="44"/>
      <c r="D83" s="44"/>
      <c r="E83" s="9"/>
      <c r="G83" s="16"/>
      <c r="H83" s="43"/>
      <c r="I83" s="43"/>
      <c r="J83" s="9"/>
      <c r="K83" s="17"/>
      <c r="L83" s="18"/>
      <c r="M83" s="17"/>
      <c r="N83" s="18"/>
      <c r="O83" s="19"/>
    </row>
    <row r="84" spans="1:15" ht="12.75" customHeight="1">
      <c r="A84" s="37" t="s">
        <v>67</v>
      </c>
      <c r="B84" s="38">
        <v>0.159</v>
      </c>
      <c r="C84" s="44">
        <v>1.53</v>
      </c>
      <c r="D84" s="44">
        <v>0.24</v>
      </c>
      <c r="E84" s="9"/>
      <c r="F84" s="36" t="s">
        <v>67</v>
      </c>
      <c r="G84" s="39">
        <v>0.159</v>
      </c>
      <c r="H84" s="42">
        <v>1.55</v>
      </c>
      <c r="I84" s="42">
        <v>0.2465</v>
      </c>
      <c r="J84" s="9"/>
      <c r="K84" s="17">
        <f t="shared" si="10"/>
        <v>-2.0000000000000018E-2</v>
      </c>
      <c r="L84" s="18">
        <f t="shared" si="11"/>
        <v>-1.3071895424836612E-2</v>
      </c>
      <c r="M84" s="17">
        <f t="shared" si="12"/>
        <v>-6.5000000000000058E-3</v>
      </c>
      <c r="N84" s="18">
        <f t="shared" si="13"/>
        <v>-2.7083333333333359E-2</v>
      </c>
      <c r="O84" s="19">
        <f t="shared" si="14"/>
        <v>9.9609925108691977E-5</v>
      </c>
    </row>
    <row r="85" spans="1:15" ht="12.75" customHeight="1">
      <c r="A85" s="14" t="s">
        <v>67</v>
      </c>
      <c r="B85" s="14">
        <v>0.16200000000000001</v>
      </c>
      <c r="C85" s="14">
        <v>1.48</v>
      </c>
      <c r="D85" s="14">
        <v>0.24</v>
      </c>
      <c r="E85" s="9"/>
      <c r="F85" s="36" t="s">
        <v>67</v>
      </c>
      <c r="G85" s="39">
        <v>0.16200000000000001</v>
      </c>
      <c r="H85" s="42">
        <v>1.65</v>
      </c>
      <c r="I85" s="42">
        <v>0.26729999999999998</v>
      </c>
      <c r="J85" s="9"/>
      <c r="K85" s="17">
        <f t="shared" si="10"/>
        <v>-0.16999999999999993</v>
      </c>
      <c r="L85" s="18">
        <f t="shared" si="11"/>
        <v>-0.11486486486486482</v>
      </c>
      <c r="M85" s="17">
        <f t="shared" si="12"/>
        <v>-2.7299999999999991E-2</v>
      </c>
      <c r="N85" s="18">
        <f t="shared" si="13"/>
        <v>-0.11374999999999996</v>
      </c>
      <c r="O85" s="19">
        <f t="shared" si="14"/>
        <v>1.0801514394139296E-4</v>
      </c>
    </row>
    <row r="86" spans="1:15" ht="12.75" customHeight="1">
      <c r="A86" s="14" t="s">
        <v>68</v>
      </c>
      <c r="B86" s="14">
        <v>0.189</v>
      </c>
      <c r="C86" s="14">
        <v>0.03</v>
      </c>
      <c r="D86" s="14">
        <v>0.01</v>
      </c>
      <c r="E86" s="9"/>
      <c r="F86" s="36" t="s">
        <v>68</v>
      </c>
      <c r="G86" s="39">
        <v>0.189</v>
      </c>
      <c r="H86" s="42">
        <v>0.05</v>
      </c>
      <c r="I86" s="42">
        <v>9.4999999999999998E-3</v>
      </c>
      <c r="J86" s="9"/>
      <c r="K86" s="17">
        <f t="shared" si="10"/>
        <v>-2.0000000000000004E-2</v>
      </c>
      <c r="L86" s="18">
        <f t="shared" si="11"/>
        <v>-0.66666666666666685</v>
      </c>
      <c r="M86" s="17">
        <f t="shared" si="12"/>
        <v>5.0000000000000044E-4</v>
      </c>
      <c r="N86" s="18">
        <f t="shared" si="13"/>
        <v>5.0000000000000044E-2</v>
      </c>
      <c r="O86" s="19">
        <f t="shared" si="14"/>
        <v>3.8389220630124699E-6</v>
      </c>
    </row>
    <row r="87" spans="1:15" ht="12.75" customHeight="1">
      <c r="A87" s="37"/>
      <c r="B87" s="38"/>
      <c r="C87" s="44"/>
      <c r="D87" s="44"/>
      <c r="E87" s="9"/>
      <c r="G87" s="16"/>
      <c r="J87" s="9"/>
      <c r="K87" s="17"/>
      <c r="L87" s="18"/>
      <c r="M87" s="17"/>
      <c r="N87" s="18"/>
      <c r="O87" s="19"/>
    </row>
    <row r="88" spans="1:15" ht="12.75" customHeight="1">
      <c r="A88" s="37" t="s">
        <v>53</v>
      </c>
      <c r="B88" s="38">
        <v>8.6900000000000005E-2</v>
      </c>
      <c r="C88" s="44">
        <v>8.73</v>
      </c>
      <c r="D88" s="44">
        <v>0.75</v>
      </c>
      <c r="E88" s="9"/>
      <c r="F88" s="36" t="s">
        <v>53</v>
      </c>
      <c r="G88" s="39">
        <v>8.6900000000000005E-2</v>
      </c>
      <c r="H88" s="42">
        <v>8.8000000000000007</v>
      </c>
      <c r="I88" s="42">
        <v>0.76459999999999995</v>
      </c>
      <c r="J88" s="9"/>
      <c r="K88" s="17">
        <f t="shared" si="10"/>
        <v>-7.0000000000000284E-2</v>
      </c>
      <c r="L88" s="18">
        <f t="shared" si="11"/>
        <v>-8.0183276059565042E-3</v>
      </c>
      <c r="M88" s="17">
        <f t="shared" si="12"/>
        <v>-1.4599999999999946E-2</v>
      </c>
      <c r="N88" s="18">
        <f t="shared" si="13"/>
        <v>-1.9466666666666594E-2</v>
      </c>
      <c r="O88" s="19">
        <f t="shared" si="14"/>
        <v>3.0897261151361413E-4</v>
      </c>
    </row>
    <row r="89" spans="1:15" ht="12.75" customHeight="1">
      <c r="A89" s="37"/>
      <c r="B89" s="38"/>
      <c r="C89" s="44"/>
      <c r="D89" s="44"/>
      <c r="E89" s="9"/>
      <c r="F89" s="36"/>
      <c r="G89" s="39"/>
      <c r="H89" s="42"/>
      <c r="I89" s="42"/>
      <c r="J89" s="9"/>
      <c r="K89" s="17"/>
      <c r="L89" s="18"/>
      <c r="M89" s="17"/>
      <c r="N89" s="18"/>
      <c r="O89" s="19"/>
    </row>
    <row r="90" spans="1:15" ht="12.75" customHeight="1">
      <c r="A90" s="37" t="s">
        <v>84</v>
      </c>
      <c r="B90" s="38">
        <v>1.6E-2</v>
      </c>
      <c r="C90" s="44">
        <v>68.33</v>
      </c>
      <c r="D90" s="44">
        <v>1.08</v>
      </c>
      <c r="E90" s="9"/>
      <c r="F90" s="14" t="s">
        <v>84</v>
      </c>
      <c r="G90" s="16">
        <v>1.6E-2</v>
      </c>
      <c r="H90" s="43">
        <v>68.709999999999994</v>
      </c>
      <c r="I90" s="43">
        <v>1.1000000000000001</v>
      </c>
      <c r="J90" s="9"/>
      <c r="K90" s="17">
        <f t="shared" si="10"/>
        <v>-0.37999999999999545</v>
      </c>
      <c r="L90" s="18">
        <f t="shared" si="11"/>
        <v>-5.5612468900921334E-3</v>
      </c>
      <c r="M90" s="17">
        <f t="shared" si="12"/>
        <v>-2.0000000000000018E-2</v>
      </c>
      <c r="N90" s="18">
        <f t="shared" si="13"/>
        <v>-1.8518518518518535E-2</v>
      </c>
      <c r="O90" s="19">
        <f t="shared" si="14"/>
        <v>4.4450676519091758E-4</v>
      </c>
    </row>
    <row r="91" spans="1:15" ht="12.75" customHeight="1">
      <c r="A91" s="37" t="s">
        <v>88</v>
      </c>
      <c r="B91" s="38">
        <v>1.6500000000000001E-2</v>
      </c>
      <c r="C91" s="44">
        <v>2.8</v>
      </c>
      <c r="D91" s="44">
        <v>0.05</v>
      </c>
      <c r="E91" s="9"/>
      <c r="F91" s="14" t="s">
        <v>88</v>
      </c>
      <c r="G91" s="16">
        <v>1.6500000000000001E-2</v>
      </c>
      <c r="H91" s="14">
        <v>2.82</v>
      </c>
      <c r="I91" s="14">
        <v>4.65E-2</v>
      </c>
      <c r="J91" s="9"/>
      <c r="K91" s="17">
        <f t="shared" si="10"/>
        <v>-2.0000000000000018E-2</v>
      </c>
      <c r="L91" s="18">
        <f t="shared" si="11"/>
        <v>-7.1428571428571496E-3</v>
      </c>
      <c r="M91" s="17">
        <f t="shared" si="12"/>
        <v>3.5000000000000031E-3</v>
      </c>
      <c r="N91" s="18">
        <f t="shared" si="13"/>
        <v>7.0000000000000062E-2</v>
      </c>
      <c r="O91" s="19">
        <f t="shared" si="14"/>
        <v>1.8790513255797876E-5</v>
      </c>
    </row>
    <row r="92" spans="1:15" ht="12.75" customHeight="1">
      <c r="A92" s="37"/>
      <c r="B92" s="38"/>
      <c r="C92" s="44"/>
      <c r="D92" s="44"/>
      <c r="E92" s="9"/>
      <c r="G92" s="16"/>
      <c r="J92" s="9"/>
      <c r="K92" s="17"/>
      <c r="L92" s="18"/>
      <c r="M92" s="17"/>
      <c r="N92" s="18"/>
      <c r="O92" s="19"/>
    </row>
    <row r="93" spans="1:15" ht="12.75" customHeight="1">
      <c r="A93" s="37" t="s">
        <v>63</v>
      </c>
      <c r="B93" s="38">
        <v>0.95</v>
      </c>
      <c r="C93" s="44">
        <v>2.65</v>
      </c>
      <c r="D93" s="44">
        <v>2.52</v>
      </c>
      <c r="E93" s="9"/>
      <c r="F93" s="14" t="s">
        <v>63</v>
      </c>
      <c r="G93" s="16">
        <v>0.95</v>
      </c>
      <c r="H93" s="43">
        <v>2.83</v>
      </c>
      <c r="I93" s="43">
        <v>2.6916000000000002</v>
      </c>
      <c r="J93" s="9"/>
      <c r="K93" s="17">
        <f t="shared" si="10"/>
        <v>-0.18000000000000016</v>
      </c>
      <c r="L93" s="18">
        <f t="shared" si="11"/>
        <v>-6.7924528301886861E-2</v>
      </c>
      <c r="M93" s="17">
        <f t="shared" si="12"/>
        <v>-0.1716000000000002</v>
      </c>
      <c r="N93" s="18">
        <f t="shared" si="13"/>
        <v>-6.8095238095238167E-2</v>
      </c>
      <c r="O93" s="19">
        <f t="shared" si="14"/>
        <v>1.087667644716249E-3</v>
      </c>
    </row>
    <row r="94" spans="1:15" ht="12.75" customHeight="1">
      <c r="A94" s="37"/>
      <c r="B94" s="38"/>
      <c r="C94" s="44"/>
      <c r="D94" s="44"/>
      <c r="E94" s="9"/>
      <c r="F94" s="36"/>
      <c r="G94" s="39"/>
      <c r="H94" s="42"/>
      <c r="I94" s="42"/>
      <c r="J94" s="9"/>
      <c r="K94" s="17"/>
      <c r="L94" s="18"/>
      <c r="M94" s="17"/>
      <c r="N94" s="18"/>
      <c r="O94" s="19"/>
    </row>
    <row r="95" spans="1:15" ht="12.75" customHeight="1">
      <c r="A95" s="14" t="s">
        <v>61</v>
      </c>
      <c r="B95" s="16">
        <v>0.184</v>
      </c>
      <c r="C95" s="43">
        <v>5.55</v>
      </c>
      <c r="D95" s="43">
        <v>1.02</v>
      </c>
      <c r="E95" s="9"/>
      <c r="F95" s="36" t="s">
        <v>61</v>
      </c>
      <c r="G95" s="39">
        <v>0.184</v>
      </c>
      <c r="H95" s="42">
        <v>5.57</v>
      </c>
      <c r="I95" s="42">
        <v>1.0243</v>
      </c>
      <c r="J95" s="9"/>
      <c r="K95" s="17">
        <f t="shared" si="10"/>
        <v>-2.0000000000000462E-2</v>
      </c>
      <c r="L95" s="18">
        <f t="shared" si="11"/>
        <v>-3.6036036036036869E-3</v>
      </c>
      <c r="M95" s="17">
        <f t="shared" si="12"/>
        <v>-4.2999999999999705E-3</v>
      </c>
      <c r="N95" s="18">
        <f t="shared" si="13"/>
        <v>-4.2156862745097749E-3</v>
      </c>
      <c r="O95" s="19">
        <f t="shared" si="14"/>
        <v>4.1391661780459715E-4</v>
      </c>
    </row>
    <row r="96" spans="1:15" ht="12.75" customHeight="1">
      <c r="A96" s="37" t="s">
        <v>59</v>
      </c>
      <c r="B96" s="38">
        <v>0.1925</v>
      </c>
      <c r="C96" s="44">
        <v>4.0199999999999996</v>
      </c>
      <c r="D96" s="44">
        <v>0.77</v>
      </c>
      <c r="E96" s="9"/>
      <c r="F96" s="36" t="s">
        <v>59</v>
      </c>
      <c r="G96" s="39">
        <v>0.1925</v>
      </c>
      <c r="H96" s="42">
        <v>4.07</v>
      </c>
      <c r="I96" s="42">
        <v>0.78280000000000005</v>
      </c>
      <c r="J96" s="9"/>
      <c r="K96" s="17">
        <f t="shared" si="10"/>
        <v>-5.0000000000000711E-2</v>
      </c>
      <c r="L96" s="18">
        <f t="shared" si="11"/>
        <v>-1.2437810945273809E-2</v>
      </c>
      <c r="M96" s="17">
        <f t="shared" si="12"/>
        <v>-1.2800000000000034E-2</v>
      </c>
      <c r="N96" s="18">
        <f t="shared" si="13"/>
        <v>-1.6623376623376665E-2</v>
      </c>
      <c r="O96" s="19">
        <f t="shared" si="14"/>
        <v>3.1632717799222755E-4</v>
      </c>
    </row>
    <row r="97" spans="1:15" ht="12.75" customHeight="1">
      <c r="A97" s="37" t="s">
        <v>79</v>
      </c>
      <c r="B97" s="38">
        <v>0.19350000000000001</v>
      </c>
      <c r="C97" s="44">
        <v>4.63</v>
      </c>
      <c r="D97" s="44">
        <v>0.9</v>
      </c>
      <c r="E97" s="9"/>
      <c r="F97" s="45" t="s">
        <v>79</v>
      </c>
      <c r="G97" s="46">
        <v>0.19350000000000001</v>
      </c>
      <c r="H97" s="45">
        <v>4.6500000000000004</v>
      </c>
      <c r="I97" s="45">
        <v>0.89980000000000004</v>
      </c>
      <c r="J97" s="9"/>
      <c r="K97" s="17">
        <f t="shared" si="10"/>
        <v>-2.0000000000000462E-2</v>
      </c>
      <c r="L97" s="18">
        <f t="shared" si="11"/>
        <v>-4.3196544276458883E-3</v>
      </c>
      <c r="M97" s="17">
        <f t="shared" si="12"/>
        <v>1.9999999999997797E-4</v>
      </c>
      <c r="N97" s="18">
        <f t="shared" si="13"/>
        <v>2.2222222222219773E-4</v>
      </c>
      <c r="O97" s="19">
        <f t="shared" si="14"/>
        <v>3.6360653392617057E-4</v>
      </c>
    </row>
    <row r="98" spans="1:15" ht="12.75" customHeight="1">
      <c r="A98" s="14" t="s">
        <v>73</v>
      </c>
      <c r="B98" s="14">
        <v>0.19800000000000001</v>
      </c>
      <c r="C98" s="14">
        <v>3.38</v>
      </c>
      <c r="D98" s="14">
        <v>0.67</v>
      </c>
      <c r="E98" s="9"/>
      <c r="F98" s="36" t="s">
        <v>96</v>
      </c>
      <c r="G98" s="39">
        <v>0.19800000000000001</v>
      </c>
      <c r="H98" s="42">
        <v>3.4</v>
      </c>
      <c r="I98" s="42">
        <v>0.67320000000000002</v>
      </c>
      <c r="J98" s="9"/>
      <c r="K98" s="17">
        <f>+C98-H98</f>
        <v>-2.0000000000000018E-2</v>
      </c>
      <c r="L98" s="18">
        <f>IFERROR(K98/C98,0)</f>
        <v>-5.9171597633136145E-3</v>
      </c>
      <c r="M98" s="17">
        <f>+D98-I98</f>
        <v>-3.1999999999999806E-3</v>
      </c>
      <c r="N98" s="18">
        <f>IFERROR(M98/D98,0)</f>
        <v>-4.7761194029850452E-3</v>
      </c>
      <c r="O98" s="19">
        <f>IFERROR(I98/$I$108,0)</f>
        <v>2.7203814029684153E-4</v>
      </c>
    </row>
    <row r="99" spans="1:15" ht="12.75" customHeight="1">
      <c r="E99" s="9"/>
      <c r="F99" s="36"/>
      <c r="G99" s="39"/>
      <c r="H99" s="42"/>
      <c r="I99" s="42"/>
      <c r="J99" s="9"/>
      <c r="K99" s="17"/>
      <c r="L99" s="18"/>
      <c r="M99" s="17"/>
      <c r="N99" s="18"/>
      <c r="O99" s="19"/>
    </row>
    <row r="100" spans="1:15" ht="12.75" customHeight="1">
      <c r="A100" s="14" t="s">
        <v>95</v>
      </c>
      <c r="B100" s="14">
        <v>3.3700000000000001E-2</v>
      </c>
      <c r="C100" s="14">
        <v>0.63</v>
      </c>
      <c r="D100" s="14">
        <v>0.02</v>
      </c>
      <c r="E100" s="9"/>
      <c r="F100" s="45" t="s">
        <v>95</v>
      </c>
      <c r="G100" s="46">
        <v>3.3700000000000001E-2</v>
      </c>
      <c r="H100" s="47">
        <v>0.65</v>
      </c>
      <c r="I100" s="47">
        <v>2.1899999999999999E-2</v>
      </c>
      <c r="J100" s="9"/>
      <c r="K100" s="17">
        <f t="shared" ref="K100:K103" si="15">+C100-H100</f>
        <v>-2.0000000000000018E-2</v>
      </c>
      <c r="L100" s="18">
        <f t="shared" ref="L100:L103" si="16">IFERROR(K100/C100,0)</f>
        <v>-3.1746031746031772E-2</v>
      </c>
      <c r="M100" s="17">
        <f t="shared" ref="M100:M103" si="17">+D100-I100</f>
        <v>-1.8999999999999989E-3</v>
      </c>
      <c r="N100" s="18">
        <f t="shared" ref="N100:N103" si="18">IFERROR(M100/D100,0)</f>
        <v>-9.4999999999999946E-2</v>
      </c>
      <c r="O100" s="19">
        <f t="shared" ref="O100:O103" si="19">IFERROR(I100/$I$108,0)</f>
        <v>8.8497255978919034E-6</v>
      </c>
    </row>
    <row r="101" spans="1:15" ht="12.75" customHeight="1">
      <c r="A101" s="37" t="s">
        <v>58</v>
      </c>
      <c r="B101" s="38">
        <v>0.18859999999999999</v>
      </c>
      <c r="C101" s="44">
        <v>349.95</v>
      </c>
      <c r="D101" s="44">
        <v>66.010000000000005</v>
      </c>
      <c r="E101" s="9"/>
      <c r="F101" s="36" t="s">
        <v>58</v>
      </c>
      <c r="G101" s="39">
        <v>0.18859999999999999</v>
      </c>
      <c r="H101" s="42">
        <v>350.95</v>
      </c>
      <c r="I101" s="42">
        <v>66.189400000000006</v>
      </c>
      <c r="J101" s="9"/>
      <c r="K101" s="17">
        <f t="shared" si="15"/>
        <v>-1</v>
      </c>
      <c r="L101" s="18">
        <f t="shared" si="16"/>
        <v>-2.8575510787255324E-3</v>
      </c>
      <c r="M101" s="17">
        <f t="shared" si="17"/>
        <v>-0.17940000000000111</v>
      </c>
      <c r="N101" s="18">
        <f t="shared" si="18"/>
        <v>-2.7177700348432221E-3</v>
      </c>
      <c r="O101" s="19">
        <f t="shared" si="19"/>
        <v>2.6746941894479747E-2</v>
      </c>
    </row>
    <row r="102" spans="1:15" ht="12.75" customHeight="1">
      <c r="A102" s="37"/>
      <c r="B102" s="38"/>
      <c r="C102" s="44"/>
      <c r="D102" s="44"/>
      <c r="E102" s="9"/>
      <c r="G102" s="16"/>
      <c r="J102" s="9"/>
      <c r="K102" s="17"/>
      <c r="L102" s="18"/>
      <c r="M102" s="17"/>
      <c r="N102" s="18"/>
      <c r="O102" s="19"/>
    </row>
    <row r="103" spans="1:15" ht="12.75" customHeight="1">
      <c r="A103" s="37" t="s">
        <v>62</v>
      </c>
      <c r="B103" s="38">
        <v>4.4999999999999997E-3</v>
      </c>
      <c r="C103" s="44">
        <v>0.81</v>
      </c>
      <c r="D103" s="44">
        <v>0</v>
      </c>
      <c r="E103" s="9"/>
      <c r="F103" s="36" t="s">
        <v>62</v>
      </c>
      <c r="G103" s="39">
        <v>4.4999999999999997E-3</v>
      </c>
      <c r="H103" s="42">
        <v>0.83</v>
      </c>
      <c r="I103" s="42">
        <v>3.8E-3</v>
      </c>
      <c r="J103" s="9"/>
      <c r="K103" s="17">
        <f t="shared" si="15"/>
        <v>-1.9999999999999907E-2</v>
      </c>
      <c r="L103" s="18">
        <f t="shared" si="16"/>
        <v>-2.4691358024691242E-2</v>
      </c>
      <c r="M103" s="17">
        <f t="shared" si="17"/>
        <v>-3.8E-3</v>
      </c>
      <c r="N103" s="18">
        <f t="shared" si="18"/>
        <v>0</v>
      </c>
      <c r="O103" s="19">
        <f t="shared" si="19"/>
        <v>1.535568825204988E-6</v>
      </c>
    </row>
    <row r="104" spans="1:15" ht="12.75" customHeight="1">
      <c r="E104" s="9"/>
      <c r="J104" s="9"/>
      <c r="K104" s="17"/>
      <c r="L104" s="18"/>
      <c r="M104" s="17"/>
      <c r="N104" s="18"/>
      <c r="O104" s="19"/>
    </row>
    <row r="105" spans="1:15" ht="12.75" customHeight="1">
      <c r="E105" s="9"/>
      <c r="G105" s="16"/>
      <c r="H105" s="43"/>
      <c r="I105" s="43"/>
      <c r="J105" s="9"/>
      <c r="K105" s="17"/>
      <c r="L105" s="18"/>
      <c r="M105" s="17"/>
      <c r="N105" s="18"/>
      <c r="O105" s="19"/>
    </row>
    <row r="106" spans="1:15" ht="12.75" customHeight="1">
      <c r="E106" s="9"/>
      <c r="J106" s="9"/>
      <c r="K106" s="17"/>
      <c r="L106" s="18"/>
      <c r="M106" s="17"/>
      <c r="N106" s="18"/>
      <c r="O106" s="19"/>
    </row>
    <row r="107" spans="1:15">
      <c r="A107" s="20"/>
      <c r="B107" s="21"/>
      <c r="C107" s="22"/>
      <c r="D107" s="23"/>
      <c r="E107" s="40"/>
      <c r="J107" s="40"/>
      <c r="K107" s="17"/>
      <c r="L107" s="18"/>
      <c r="M107" s="17"/>
      <c r="N107" s="18"/>
      <c r="O107" s="19"/>
    </row>
    <row r="108" spans="1:15">
      <c r="A108" s="24" t="s">
        <v>19</v>
      </c>
      <c r="B108" s="25"/>
      <c r="C108" s="26">
        <f>SUM(C10:C103)</f>
        <v>16689.71</v>
      </c>
      <c r="D108" s="26">
        <f>SUM(D10:D103)</f>
        <v>2439.4300000000003</v>
      </c>
      <c r="E108" s="40"/>
      <c r="F108" s="27"/>
      <c r="G108" s="27"/>
      <c r="H108" s="26">
        <f>SUM(H10:H105)</f>
        <v>16871.950000000008</v>
      </c>
      <c r="I108" s="26">
        <f>SUM(I10:I105)</f>
        <v>2474.6530000000007</v>
      </c>
      <c r="J108" s="40"/>
      <c r="K108" s="41">
        <f>SUM(K10:K107)</f>
        <v>-182.23999999999947</v>
      </c>
      <c r="L108" s="28">
        <f>IFERROR(K108/C108,0)</f>
        <v>-1.0919302971711281E-2</v>
      </c>
      <c r="M108" s="29">
        <f>SUM(M10:M107)</f>
        <v>-35.222999999999914</v>
      </c>
      <c r="N108" s="28">
        <f>IFERROR(M108/D108,0)</f>
        <v>-1.4439028789512268E-2</v>
      </c>
      <c r="O108" s="30">
        <f>SUM(O10:O107)</f>
        <v>1</v>
      </c>
    </row>
    <row r="109" spans="1:15">
      <c r="E109" s="27"/>
      <c r="J109" s="40"/>
      <c r="L109" s="31"/>
    </row>
    <row r="110" spans="1:15">
      <c r="K110" s="4"/>
      <c r="L110" s="32"/>
    </row>
    <row r="112" spans="1:15">
      <c r="A112" s="4"/>
    </row>
    <row r="116" spans="6:11">
      <c r="K116" s="4"/>
    </row>
    <row r="122" spans="6:11">
      <c r="K122" s="4"/>
    </row>
    <row r="126" spans="6:11">
      <c r="F126" s="4"/>
    </row>
    <row r="128" spans="6:11">
      <c r="K128" s="4"/>
    </row>
    <row r="134" spans="11:11">
      <c r="K134" s="4"/>
    </row>
  </sheetData>
  <printOptions gridLines="1"/>
  <pageMargins left="0.70866141732283472" right="0.70866141732283472" top="0.74803149606299213" bottom="0.74803149606299213" header="0.31496062992125984" footer="0.31496062992125984"/>
  <pageSetup paperSize="9" scale="67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122"/>
  <sheetViews>
    <sheetView workbookViewId="0">
      <selection activeCell="G3" sqref="G3"/>
    </sheetView>
  </sheetViews>
  <sheetFormatPr defaultRowHeight="11.25"/>
  <cols>
    <col min="1" max="1" width="34.28515625" style="14" bestFit="1" customWidth="1"/>
    <col min="2" max="2" width="14.7109375" style="14" bestFit="1" customWidth="1"/>
    <col min="3" max="3" width="11.140625" style="14" bestFit="1" customWidth="1"/>
    <col min="4" max="4" width="10.7109375" style="14" bestFit="1" customWidth="1"/>
    <col min="5" max="5" width="2.85546875" style="14" customWidth="1"/>
    <col min="6" max="6" width="33.5703125" style="14" bestFit="1" customWidth="1"/>
    <col min="7" max="7" width="14.7109375" style="14" customWidth="1"/>
    <col min="8" max="8" width="10.85546875" style="14" bestFit="1" customWidth="1"/>
    <col min="9" max="9" width="11.7109375" style="14" bestFit="1" customWidth="1"/>
    <col min="10" max="10" width="2.85546875" style="14" customWidth="1"/>
    <col min="11" max="11" width="9.85546875" style="14" bestFit="1" customWidth="1"/>
    <col min="12" max="12" width="8.85546875" style="14" bestFit="1" customWidth="1"/>
    <col min="13" max="13" width="11" style="14" bestFit="1" customWidth="1"/>
    <col min="14" max="16" width="9.140625" style="14"/>
    <col min="17" max="17" width="11" style="14" bestFit="1" customWidth="1"/>
    <col min="18" max="16384" width="9.140625" style="14"/>
  </cols>
  <sheetData>
    <row r="1" spans="1:15">
      <c r="A1" s="1" t="s">
        <v>0</v>
      </c>
      <c r="B1" s="1" t="s">
        <v>20</v>
      </c>
      <c r="E1" s="15"/>
      <c r="J1" s="15"/>
    </row>
    <row r="2" spans="1:15">
      <c r="A2" s="2" t="s">
        <v>1</v>
      </c>
      <c r="B2" s="33">
        <v>42156</v>
      </c>
      <c r="C2" s="33"/>
      <c r="E2" s="15"/>
      <c r="J2" s="15"/>
    </row>
    <row r="3" spans="1:15">
      <c r="A3" s="2" t="s">
        <v>2</v>
      </c>
      <c r="B3" s="34">
        <v>4000095057</v>
      </c>
      <c r="C3" s="34"/>
      <c r="E3" s="15"/>
      <c r="J3" s="15"/>
    </row>
    <row r="4" spans="1:15">
      <c r="A4" s="2" t="s">
        <v>3</v>
      </c>
      <c r="B4" s="35">
        <v>42125</v>
      </c>
      <c r="C4" s="35"/>
      <c r="E4" s="15"/>
      <c r="J4" s="15"/>
    </row>
    <row r="5" spans="1:15">
      <c r="A5" s="2" t="s">
        <v>4</v>
      </c>
      <c r="B5" s="2" t="s">
        <v>5</v>
      </c>
      <c r="C5" s="2"/>
      <c r="E5" s="15"/>
      <c r="J5" s="15"/>
    </row>
    <row r="6" spans="1:15">
      <c r="A6" s="3"/>
      <c r="B6" s="4"/>
      <c r="E6" s="15"/>
      <c r="J6" s="15"/>
    </row>
    <row r="7" spans="1:15">
      <c r="A7" s="5" t="s">
        <v>6</v>
      </c>
      <c r="B7" s="6"/>
      <c r="E7" s="15"/>
      <c r="F7" s="7" t="str">
        <f>B1</f>
        <v>iBasis</v>
      </c>
      <c r="J7" s="15"/>
    </row>
    <row r="8" spans="1:15" ht="22.5">
      <c r="A8" s="8" t="s">
        <v>7</v>
      </c>
      <c r="B8" s="8" t="s">
        <v>8</v>
      </c>
      <c r="C8" s="8" t="s">
        <v>9</v>
      </c>
      <c r="D8" s="8" t="s">
        <v>10</v>
      </c>
      <c r="E8" s="9"/>
      <c r="F8" s="10" t="s">
        <v>7</v>
      </c>
      <c r="G8" s="11" t="s">
        <v>11</v>
      </c>
      <c r="H8" s="11" t="s">
        <v>12</v>
      </c>
      <c r="I8" s="12" t="s">
        <v>13</v>
      </c>
      <c r="J8" s="9"/>
      <c r="K8" s="10" t="s">
        <v>14</v>
      </c>
      <c r="L8" s="10" t="s">
        <v>15</v>
      </c>
      <c r="M8" s="10" t="s">
        <v>16</v>
      </c>
      <c r="N8" s="13" t="s">
        <v>17</v>
      </c>
      <c r="O8" s="13" t="s">
        <v>18</v>
      </c>
    </row>
    <row r="9" spans="1:15">
      <c r="A9" s="8"/>
      <c r="B9" s="8"/>
      <c r="C9" s="8"/>
      <c r="D9" s="8"/>
      <c r="E9" s="9"/>
      <c r="F9" s="10"/>
      <c r="G9" s="11"/>
      <c r="H9" s="11"/>
      <c r="I9" s="12"/>
      <c r="J9" s="9"/>
      <c r="K9" s="10"/>
      <c r="L9" s="10"/>
      <c r="M9" s="10"/>
      <c r="N9" s="13"/>
      <c r="O9" s="13"/>
    </row>
    <row r="10" spans="1:15" ht="12.75" customHeight="1">
      <c r="A10" s="37" t="s">
        <v>21</v>
      </c>
      <c r="B10" s="38">
        <v>0.16850000000000001</v>
      </c>
      <c r="C10" s="44">
        <v>8.4700000000000006</v>
      </c>
      <c r="D10" s="44">
        <v>1.42</v>
      </c>
      <c r="E10" s="9"/>
      <c r="F10" s="36" t="s">
        <v>21</v>
      </c>
      <c r="G10" s="39">
        <v>0.16850000000000001</v>
      </c>
      <c r="H10" s="42">
        <v>8.7799999999999994</v>
      </c>
      <c r="I10" s="42">
        <v>1.4802</v>
      </c>
      <c r="J10" s="9"/>
      <c r="K10" s="17">
        <f>+C10-H10</f>
        <v>-0.30999999999999872</v>
      </c>
      <c r="L10" s="18">
        <f>IFERROR(K10/C10,0)</f>
        <v>-3.659976387249099E-2</v>
      </c>
      <c r="M10" s="17">
        <f>+D10-I10</f>
        <v>-6.0200000000000031E-2</v>
      </c>
      <c r="N10" s="18">
        <f>IFERROR(M10/D10,0)</f>
        <v>-4.239436619718312E-2</v>
      </c>
      <c r="O10" s="19">
        <f>IFERROR(I10/$I$96,0)</f>
        <v>5.0282059526254137E-4</v>
      </c>
    </row>
    <row r="11" spans="1:15" ht="12.75" customHeight="1">
      <c r="A11" s="37"/>
      <c r="B11" s="38"/>
      <c r="C11" s="44"/>
      <c r="D11" s="44"/>
      <c r="E11" s="9"/>
      <c r="J11" s="9"/>
      <c r="K11" s="17"/>
      <c r="L11" s="18"/>
      <c r="M11" s="17"/>
      <c r="N11" s="18"/>
      <c r="O11" s="19"/>
    </row>
    <row r="12" spans="1:15" ht="12.75" customHeight="1">
      <c r="A12" s="37" t="s">
        <v>24</v>
      </c>
      <c r="B12" s="38">
        <v>0.184</v>
      </c>
      <c r="C12" s="44">
        <v>12.93</v>
      </c>
      <c r="D12" s="44">
        <v>2.37</v>
      </c>
      <c r="E12" s="9"/>
      <c r="F12" s="14" t="s">
        <v>24</v>
      </c>
      <c r="G12" s="14">
        <v>0.184</v>
      </c>
      <c r="H12" s="14">
        <v>13.03</v>
      </c>
      <c r="I12" s="14">
        <v>2.3982999999999999</v>
      </c>
      <c r="J12" s="9"/>
      <c r="K12" s="17">
        <f t="shared" ref="K12:K74" si="0">+C12-H12</f>
        <v>-9.9999999999999645E-2</v>
      </c>
      <c r="L12" s="18">
        <f t="shared" ref="L12:L74" si="1">IFERROR(K12/C12,0)</f>
        <v>-7.7339520494972662E-3</v>
      </c>
      <c r="M12" s="17">
        <f t="shared" ref="M12:M74" si="2">+D12-I12</f>
        <v>-2.829999999999977E-2</v>
      </c>
      <c r="N12" s="18">
        <f t="shared" ref="N12:N74" si="3">IFERROR(M12/D12,0)</f>
        <v>-1.1940928270042096E-2</v>
      </c>
      <c r="O12" s="19">
        <f t="shared" ref="O12:O74" si="4">IFERROR(I12/$I$96,0)</f>
        <v>8.1469709067568774E-4</v>
      </c>
    </row>
    <row r="13" spans="1:15" ht="12.75" customHeight="1">
      <c r="A13" s="37" t="s">
        <v>22</v>
      </c>
      <c r="B13" s="38">
        <v>0.185</v>
      </c>
      <c r="C13" s="44">
        <v>9.5500000000000007</v>
      </c>
      <c r="D13" s="44">
        <v>1.76</v>
      </c>
      <c r="E13" s="9"/>
      <c r="F13" s="36" t="s">
        <v>22</v>
      </c>
      <c r="G13" s="39">
        <v>0.185</v>
      </c>
      <c r="H13" s="42">
        <v>9.6</v>
      </c>
      <c r="I13" s="42">
        <v>1.78</v>
      </c>
      <c r="J13" s="9"/>
      <c r="K13" s="17">
        <f t="shared" si="0"/>
        <v>-4.9999999999998934E-2</v>
      </c>
      <c r="L13" s="18">
        <f t="shared" si="1"/>
        <v>-5.2356020942407261E-3</v>
      </c>
      <c r="M13" s="17">
        <f t="shared" si="2"/>
        <v>-2.0000000000000018E-2</v>
      </c>
      <c r="N13" s="18">
        <f t="shared" si="3"/>
        <v>-1.1363636363636374E-2</v>
      </c>
      <c r="O13" s="19">
        <f t="shared" si="4"/>
        <v>6.0466197781875667E-4</v>
      </c>
    </row>
    <row r="14" spans="1:15" ht="12.75" customHeight="1">
      <c r="A14" s="37"/>
      <c r="B14" s="38"/>
      <c r="C14" s="44"/>
      <c r="D14" s="44"/>
      <c r="E14" s="9"/>
      <c r="J14" s="9"/>
      <c r="K14" s="17"/>
      <c r="L14" s="18"/>
      <c r="M14" s="17"/>
      <c r="N14" s="18"/>
      <c r="O14" s="19"/>
    </row>
    <row r="15" spans="1:15" ht="12.75" customHeight="1">
      <c r="A15" s="37" t="s">
        <v>25</v>
      </c>
      <c r="B15" s="38">
        <v>4.2000000000000003E-2</v>
      </c>
      <c r="C15" s="44">
        <v>68.52</v>
      </c>
      <c r="D15" s="44">
        <v>2.89</v>
      </c>
      <c r="E15" s="9"/>
      <c r="F15" s="36" t="s">
        <v>25</v>
      </c>
      <c r="G15" s="39">
        <v>4.2000000000000003E-2</v>
      </c>
      <c r="H15" s="42">
        <v>68.73</v>
      </c>
      <c r="I15" s="42">
        <v>2.8868</v>
      </c>
      <c r="J15" s="9"/>
      <c r="K15" s="17">
        <f t="shared" si="0"/>
        <v>-0.21000000000000796</v>
      </c>
      <c r="L15" s="18">
        <f t="shared" si="1"/>
        <v>-3.0647985989493282E-3</v>
      </c>
      <c r="M15" s="17">
        <f t="shared" si="2"/>
        <v>3.2000000000000917E-3</v>
      </c>
      <c r="N15" s="18">
        <f t="shared" si="3"/>
        <v>1.1072664359861909E-3</v>
      </c>
      <c r="O15" s="19">
        <f t="shared" si="4"/>
        <v>9.8063943683549828E-4</v>
      </c>
    </row>
    <row r="16" spans="1:15" ht="12.75" customHeight="1">
      <c r="A16" s="37" t="s">
        <v>26</v>
      </c>
      <c r="B16" s="38">
        <v>9.2799999999999994E-2</v>
      </c>
      <c r="C16" s="44">
        <v>211.61</v>
      </c>
      <c r="D16" s="44">
        <v>19.62</v>
      </c>
      <c r="E16" s="9"/>
      <c r="F16" s="36" t="s">
        <v>26</v>
      </c>
      <c r="G16" s="39">
        <v>9.2799999999999994E-2</v>
      </c>
      <c r="H16" s="42">
        <v>212.47</v>
      </c>
      <c r="I16" s="42">
        <v>19.717199999999998</v>
      </c>
      <c r="J16" s="9"/>
      <c r="K16" s="17">
        <f t="shared" si="0"/>
        <v>-0.85999999999998522</v>
      </c>
      <c r="L16" s="18">
        <f t="shared" si="1"/>
        <v>-4.0640801474409773E-3</v>
      </c>
      <c r="M16" s="17">
        <f t="shared" si="2"/>
        <v>-9.7199999999997289E-2</v>
      </c>
      <c r="N16" s="18">
        <f t="shared" si="3"/>
        <v>-4.9541284403668336E-3</v>
      </c>
      <c r="O16" s="19">
        <f t="shared" si="4"/>
        <v>6.6978882859820158E-3</v>
      </c>
    </row>
    <row r="17" spans="1:15" ht="12.75" customHeight="1">
      <c r="A17" s="37"/>
      <c r="B17" s="38"/>
      <c r="C17" s="44"/>
      <c r="D17" s="44"/>
      <c r="E17" s="9"/>
      <c r="F17" s="36"/>
      <c r="G17" s="39"/>
      <c r="H17" s="42"/>
      <c r="I17" s="42"/>
      <c r="J17" s="9"/>
      <c r="K17" s="17"/>
      <c r="L17" s="18"/>
      <c r="M17" s="17"/>
      <c r="N17" s="18"/>
      <c r="O17" s="19"/>
    </row>
    <row r="18" spans="1:15" ht="12.75" customHeight="1">
      <c r="A18" s="37" t="s">
        <v>75</v>
      </c>
      <c r="B18" s="38">
        <v>0.17199999999999999</v>
      </c>
      <c r="C18" s="44">
        <v>0.56000000000000005</v>
      </c>
      <c r="D18" s="44">
        <v>0.1</v>
      </c>
      <c r="E18" s="9"/>
      <c r="F18" s="36" t="s">
        <v>75</v>
      </c>
      <c r="G18" s="39">
        <v>0.17199999999999999</v>
      </c>
      <c r="H18" s="42">
        <v>0.65</v>
      </c>
      <c r="I18" s="42">
        <v>0.11169999999999999</v>
      </c>
      <c r="J18" s="9"/>
      <c r="K18" s="17">
        <f t="shared" si="0"/>
        <v>-8.9999999999999969E-2</v>
      </c>
      <c r="L18" s="18">
        <f t="shared" si="1"/>
        <v>-0.16071428571428564</v>
      </c>
      <c r="M18" s="17">
        <f t="shared" si="2"/>
        <v>-1.1699999999999988E-2</v>
      </c>
      <c r="N18" s="18">
        <f t="shared" si="3"/>
        <v>-0.11699999999999988</v>
      </c>
      <c r="O18" s="19">
        <f t="shared" si="4"/>
        <v>3.7944237596828721E-5</v>
      </c>
    </row>
    <row r="19" spans="1:15" ht="12.75" customHeight="1">
      <c r="A19" s="37"/>
      <c r="B19" s="38"/>
      <c r="C19" s="44"/>
      <c r="D19" s="44"/>
      <c r="E19" s="9"/>
      <c r="F19" s="36"/>
      <c r="G19" s="39"/>
      <c r="H19" s="42"/>
      <c r="I19" s="42"/>
      <c r="J19" s="9"/>
      <c r="K19" s="17"/>
      <c r="L19" s="18"/>
      <c r="M19" s="17"/>
      <c r="N19" s="18"/>
      <c r="O19" s="19"/>
    </row>
    <row r="20" spans="1:15" ht="12.75" customHeight="1">
      <c r="A20" s="37" t="s">
        <v>74</v>
      </c>
      <c r="B20" s="38">
        <v>2.7199999999999998E-2</v>
      </c>
      <c r="C20" s="44">
        <v>309.12</v>
      </c>
      <c r="D20" s="44">
        <v>8.41</v>
      </c>
      <c r="E20" s="9"/>
      <c r="F20" s="36" t="s">
        <v>74</v>
      </c>
      <c r="G20" s="39">
        <v>2.7199999999999998E-2</v>
      </c>
      <c r="H20" s="42">
        <v>312.2</v>
      </c>
      <c r="I20" s="42">
        <v>8.4941999999999993</v>
      </c>
      <c r="J20" s="9"/>
      <c r="K20" s="17">
        <f t="shared" si="0"/>
        <v>-3.0799999999999841</v>
      </c>
      <c r="L20" s="18">
        <f t="shared" si="1"/>
        <v>-9.9637681159419778E-3</v>
      </c>
      <c r="M20" s="17">
        <f t="shared" si="2"/>
        <v>-8.4199999999999164E-2</v>
      </c>
      <c r="N20" s="18">
        <f t="shared" si="3"/>
        <v>-1.0011890606420827E-2</v>
      </c>
      <c r="O20" s="19">
        <f t="shared" si="4"/>
        <v>2.8854605460607208E-3</v>
      </c>
    </row>
    <row r="21" spans="1:15" ht="12.75" customHeight="1">
      <c r="A21" s="37"/>
      <c r="B21" s="38"/>
      <c r="C21" s="44"/>
      <c r="D21" s="44"/>
      <c r="E21" s="9"/>
      <c r="F21" s="36"/>
      <c r="G21" s="39"/>
      <c r="H21" s="42"/>
      <c r="I21" s="42"/>
      <c r="J21" s="9"/>
      <c r="K21" s="17"/>
      <c r="L21" s="18"/>
      <c r="M21" s="17"/>
      <c r="N21" s="18"/>
      <c r="O21" s="19"/>
    </row>
    <row r="22" spans="1:15" ht="12.75" customHeight="1">
      <c r="A22" s="37" t="s">
        <v>94</v>
      </c>
      <c r="B22" s="38">
        <v>1.1000000000000001E-3</v>
      </c>
      <c r="C22" s="44">
        <v>0.78</v>
      </c>
      <c r="D22" s="44">
        <v>0</v>
      </c>
      <c r="E22" s="9"/>
      <c r="F22" s="36" t="s">
        <v>94</v>
      </c>
      <c r="G22" s="39">
        <v>1.1000000000000001E-3</v>
      </c>
      <c r="H22" s="42">
        <v>0.97</v>
      </c>
      <c r="I22" s="42">
        <v>1E-3</v>
      </c>
      <c r="J22" s="9"/>
      <c r="K22" s="17">
        <f t="shared" si="0"/>
        <v>-0.18999999999999995</v>
      </c>
      <c r="L22" s="18">
        <f t="shared" si="1"/>
        <v>-0.2435897435897435</v>
      </c>
      <c r="M22" s="17">
        <f t="shared" si="2"/>
        <v>-1E-3</v>
      </c>
      <c r="N22" s="18">
        <f t="shared" si="3"/>
        <v>0</v>
      </c>
      <c r="O22" s="19">
        <f t="shared" si="4"/>
        <v>3.3969774034761614E-7</v>
      </c>
    </row>
    <row r="23" spans="1:15" ht="12.75" customHeight="1">
      <c r="A23" s="37" t="s">
        <v>97</v>
      </c>
      <c r="B23" s="38">
        <v>1.1999999999999999E-3</v>
      </c>
      <c r="C23" s="44">
        <v>0.94</v>
      </c>
      <c r="D23" s="44">
        <v>0</v>
      </c>
      <c r="E23" s="9"/>
      <c r="F23" s="36" t="s">
        <v>97</v>
      </c>
      <c r="G23" s="39">
        <v>1.1999999999999999E-3</v>
      </c>
      <c r="H23" s="42">
        <v>3.23</v>
      </c>
      <c r="I23" s="42">
        <v>3.8E-3</v>
      </c>
      <c r="J23" s="9"/>
      <c r="K23" s="17">
        <f t="shared" si="0"/>
        <v>-2.29</v>
      </c>
      <c r="L23" s="18">
        <f t="shared" si="1"/>
        <v>-2.4361702127659575</v>
      </c>
      <c r="M23" s="17">
        <f t="shared" si="2"/>
        <v>-3.8E-3</v>
      </c>
      <c r="N23" s="18">
        <f t="shared" si="3"/>
        <v>0</v>
      </c>
      <c r="O23" s="19">
        <f t="shared" si="4"/>
        <v>1.2908514133209412E-6</v>
      </c>
    </row>
    <row r="24" spans="1:15" ht="12.75" customHeight="1">
      <c r="E24" s="9"/>
      <c r="F24" s="36" t="s">
        <v>99</v>
      </c>
      <c r="G24" s="39">
        <v>1.4E-3</v>
      </c>
      <c r="H24" s="42">
        <v>0.13</v>
      </c>
      <c r="I24" s="42">
        <v>2.0000000000000001E-4</v>
      </c>
      <c r="J24" s="9"/>
      <c r="K24" s="17">
        <f t="shared" si="0"/>
        <v>-0.13</v>
      </c>
      <c r="L24" s="18">
        <f t="shared" si="1"/>
        <v>0</v>
      </c>
      <c r="M24" s="17">
        <f t="shared" si="2"/>
        <v>-2.0000000000000001E-4</v>
      </c>
      <c r="N24" s="18">
        <f t="shared" si="3"/>
        <v>0</v>
      </c>
      <c r="O24" s="19">
        <f t="shared" si="4"/>
        <v>6.7939548069523233E-8</v>
      </c>
    </row>
    <row r="25" spans="1:15" ht="12.75" customHeight="1">
      <c r="A25" s="14" t="s">
        <v>90</v>
      </c>
      <c r="B25" s="14">
        <v>1.5E-3</v>
      </c>
      <c r="C25" s="14">
        <v>4.33</v>
      </c>
      <c r="D25" s="14">
        <v>0</v>
      </c>
      <c r="E25" s="9"/>
      <c r="F25" s="36" t="s">
        <v>90</v>
      </c>
      <c r="G25" s="39">
        <v>1.5E-3</v>
      </c>
      <c r="H25" s="42">
        <v>4.37</v>
      </c>
      <c r="I25" s="42">
        <v>6.6E-3</v>
      </c>
      <c r="J25" s="9"/>
      <c r="K25" s="17">
        <f t="shared" si="0"/>
        <v>-4.0000000000000036E-2</v>
      </c>
      <c r="L25" s="18">
        <f t="shared" si="1"/>
        <v>-9.2378752886836113E-3</v>
      </c>
      <c r="M25" s="17">
        <f t="shared" si="2"/>
        <v>-6.6E-3</v>
      </c>
      <c r="N25" s="18">
        <f t="shared" si="3"/>
        <v>0</v>
      </c>
      <c r="O25" s="19">
        <f t="shared" si="4"/>
        <v>2.2420050862942664E-6</v>
      </c>
    </row>
    <row r="26" spans="1:15" ht="12.75" customHeight="1">
      <c r="A26" s="37" t="s">
        <v>91</v>
      </c>
      <c r="B26" s="38">
        <v>1.6000000000000001E-3</v>
      </c>
      <c r="C26" s="44">
        <v>9.9499999999999993</v>
      </c>
      <c r="D26" s="44">
        <v>0.01</v>
      </c>
      <c r="E26" s="9"/>
      <c r="F26" s="36" t="s">
        <v>91</v>
      </c>
      <c r="G26" s="39">
        <v>1.6000000000000001E-3</v>
      </c>
      <c r="H26" s="42">
        <v>9.98</v>
      </c>
      <c r="I26" s="42">
        <v>1.6E-2</v>
      </c>
      <c r="J26" s="9"/>
      <c r="K26" s="17">
        <f t="shared" si="0"/>
        <v>-3.0000000000001137E-2</v>
      </c>
      <c r="L26" s="18">
        <f t="shared" si="1"/>
        <v>-3.0150753768845365E-3</v>
      </c>
      <c r="M26" s="17">
        <f t="shared" si="2"/>
        <v>-6.0000000000000001E-3</v>
      </c>
      <c r="N26" s="18">
        <f t="shared" si="3"/>
        <v>-0.6</v>
      </c>
      <c r="O26" s="19">
        <f t="shared" si="4"/>
        <v>5.4351638455618582E-6</v>
      </c>
    </row>
    <row r="27" spans="1:15" ht="12.75" customHeight="1">
      <c r="A27" s="37" t="s">
        <v>89</v>
      </c>
      <c r="B27" s="38">
        <v>1.6999999999999999E-3</v>
      </c>
      <c r="C27" s="44">
        <v>0.17</v>
      </c>
      <c r="D27" s="44">
        <v>0</v>
      </c>
      <c r="E27" s="9"/>
      <c r="F27" s="36" t="s">
        <v>89</v>
      </c>
      <c r="G27" s="39">
        <v>1.6999999999999999E-3</v>
      </c>
      <c r="H27" s="42">
        <v>0.21</v>
      </c>
      <c r="I27" s="42">
        <v>4.0000000000000002E-4</v>
      </c>
      <c r="J27" s="9"/>
      <c r="K27" s="17">
        <f t="shared" si="0"/>
        <v>-3.999999999999998E-2</v>
      </c>
      <c r="L27" s="18">
        <f t="shared" si="1"/>
        <v>-0.23529411764705868</v>
      </c>
      <c r="M27" s="17">
        <f t="shared" si="2"/>
        <v>-4.0000000000000002E-4</v>
      </c>
      <c r="N27" s="18">
        <f t="shared" si="3"/>
        <v>0</v>
      </c>
      <c r="O27" s="19">
        <f t="shared" si="4"/>
        <v>1.3587909613904647E-7</v>
      </c>
    </row>
    <row r="28" spans="1:15" ht="12.75" customHeight="1">
      <c r="A28" s="37"/>
      <c r="B28" s="38"/>
      <c r="C28" s="44"/>
      <c r="D28" s="44"/>
      <c r="E28" s="9"/>
      <c r="F28" s="36"/>
      <c r="G28" s="39"/>
      <c r="H28" s="42"/>
      <c r="I28" s="42"/>
      <c r="J28" s="9"/>
      <c r="K28" s="17"/>
      <c r="L28" s="18"/>
      <c r="M28" s="17"/>
      <c r="N28" s="18"/>
      <c r="O28" s="19"/>
    </row>
    <row r="29" spans="1:15" ht="12.75" customHeight="1">
      <c r="A29" s="37" t="s">
        <v>30</v>
      </c>
      <c r="B29" s="38">
        <v>1.6899999999999998E-2</v>
      </c>
      <c r="C29" s="44">
        <v>315.93</v>
      </c>
      <c r="D29" s="44">
        <v>5.35</v>
      </c>
      <c r="E29" s="9"/>
      <c r="F29" s="36" t="s">
        <v>30</v>
      </c>
      <c r="G29" s="39">
        <v>1.6899999999999998E-2</v>
      </c>
      <c r="H29" s="42">
        <v>317.14999999999998</v>
      </c>
      <c r="I29" s="42">
        <v>5.3605999999999998</v>
      </c>
      <c r="J29" s="9"/>
      <c r="K29" s="17">
        <f t="shared" si="0"/>
        <v>-1.2199999999999704</v>
      </c>
      <c r="L29" s="18">
        <f t="shared" si="1"/>
        <v>-3.8616149146962001E-3</v>
      </c>
      <c r="M29" s="17">
        <f t="shared" si="2"/>
        <v>-1.0600000000000165E-2</v>
      </c>
      <c r="N29" s="18">
        <f t="shared" si="3"/>
        <v>-1.9813084112149841E-3</v>
      </c>
      <c r="O29" s="19">
        <f t="shared" si="4"/>
        <v>1.820983706907431E-3</v>
      </c>
    </row>
    <row r="30" spans="1:15" ht="12.75" customHeight="1">
      <c r="A30" s="37" t="s">
        <v>32</v>
      </c>
      <c r="B30" s="38">
        <v>3.9899999999999998E-2</v>
      </c>
      <c r="C30" s="44">
        <v>8.75</v>
      </c>
      <c r="D30" s="44">
        <v>0.35</v>
      </c>
      <c r="E30" s="9"/>
      <c r="F30" s="14" t="s">
        <v>32</v>
      </c>
      <c r="G30" s="14">
        <v>3.9899999999999998E-2</v>
      </c>
      <c r="H30" s="43">
        <v>8.8800000000000008</v>
      </c>
      <c r="I30" s="43">
        <v>0.35439999999999999</v>
      </c>
      <c r="J30" s="9"/>
      <c r="K30" s="17">
        <f t="shared" si="0"/>
        <v>-0.13000000000000078</v>
      </c>
      <c r="L30" s="18">
        <f t="shared" si="1"/>
        <v>-1.4857142857142947E-2</v>
      </c>
      <c r="M30" s="17">
        <f t="shared" si="2"/>
        <v>-4.400000000000015E-3</v>
      </c>
      <c r="N30" s="18">
        <f t="shared" si="3"/>
        <v>-1.2571428571428615E-2</v>
      </c>
      <c r="O30" s="19">
        <f t="shared" si="4"/>
        <v>1.2038887917919516E-4</v>
      </c>
    </row>
    <row r="31" spans="1:15" ht="12.75" customHeight="1">
      <c r="A31" s="14" t="s">
        <v>31</v>
      </c>
      <c r="B31" s="14">
        <v>5.9900000000000002E-2</v>
      </c>
      <c r="C31" s="14">
        <v>62.13</v>
      </c>
      <c r="D31" s="14">
        <v>3.72</v>
      </c>
      <c r="E31" s="9"/>
      <c r="F31" s="36" t="s">
        <v>31</v>
      </c>
      <c r="G31" s="39">
        <v>5.9900000000000002E-2</v>
      </c>
      <c r="H31" s="42">
        <v>62.28</v>
      </c>
      <c r="I31" s="42">
        <v>3.7311000000000001</v>
      </c>
      <c r="J31" s="9"/>
      <c r="K31" s="17">
        <f t="shared" si="0"/>
        <v>-0.14999999999999858</v>
      </c>
      <c r="L31" s="18">
        <f t="shared" si="1"/>
        <v>-2.4142926122645834E-3</v>
      </c>
      <c r="M31" s="17">
        <f t="shared" si="2"/>
        <v>-1.1099999999999888E-2</v>
      </c>
      <c r="N31" s="18">
        <f t="shared" si="3"/>
        <v>-2.9838709677419053E-3</v>
      </c>
      <c r="O31" s="19">
        <f t="shared" si="4"/>
        <v>1.2674462390109905E-3</v>
      </c>
    </row>
    <row r="32" spans="1:15" ht="12.75" customHeight="1">
      <c r="E32" s="9"/>
      <c r="F32" s="36"/>
      <c r="G32" s="39"/>
      <c r="H32" s="42"/>
      <c r="I32" s="42"/>
      <c r="J32" s="9"/>
      <c r="K32" s="17"/>
      <c r="L32" s="18"/>
      <c r="M32" s="17"/>
      <c r="N32" s="18"/>
      <c r="O32" s="19"/>
    </row>
    <row r="33" spans="1:15" ht="12.75" customHeight="1">
      <c r="A33" s="37" t="s">
        <v>80</v>
      </c>
      <c r="B33" s="38">
        <v>6.83E-2</v>
      </c>
      <c r="C33" s="44">
        <v>7.33</v>
      </c>
      <c r="D33" s="44">
        <v>0.49</v>
      </c>
      <c r="E33" s="9"/>
      <c r="F33" s="36" t="s">
        <v>80</v>
      </c>
      <c r="G33" s="39">
        <v>6.83E-2</v>
      </c>
      <c r="H33" s="42">
        <v>7.5</v>
      </c>
      <c r="I33" s="42">
        <v>0.51219999999999999</v>
      </c>
      <c r="J33" s="9"/>
      <c r="K33" s="17">
        <f t="shared" si="0"/>
        <v>-0.16999999999999993</v>
      </c>
      <c r="L33" s="18">
        <f t="shared" si="1"/>
        <v>-2.3192360163710769E-2</v>
      </c>
      <c r="M33" s="17">
        <f t="shared" si="2"/>
        <v>-2.2199999999999998E-2</v>
      </c>
      <c r="N33" s="18">
        <f t="shared" si="3"/>
        <v>-4.5306122448979587E-2</v>
      </c>
      <c r="O33" s="19">
        <f t="shared" si="4"/>
        <v>1.7399318260604896E-4</v>
      </c>
    </row>
    <row r="34" spans="1:15" ht="12.75" customHeight="1">
      <c r="A34" s="37"/>
      <c r="B34" s="38"/>
      <c r="C34" s="44"/>
      <c r="D34" s="44"/>
      <c r="E34" s="9"/>
      <c r="F34" s="36"/>
      <c r="G34" s="39"/>
      <c r="H34" s="42"/>
      <c r="I34" s="42"/>
      <c r="J34" s="9"/>
      <c r="K34" s="17"/>
      <c r="L34" s="18"/>
      <c r="M34" s="17"/>
      <c r="N34" s="18"/>
      <c r="O34" s="19"/>
    </row>
    <row r="35" spans="1:15" ht="12.75" customHeight="1">
      <c r="A35" s="37" t="s">
        <v>64</v>
      </c>
      <c r="B35" s="38">
        <v>5.5800000000000002E-2</v>
      </c>
      <c r="C35" s="44">
        <v>66.97</v>
      </c>
      <c r="D35" s="44">
        <v>3.73</v>
      </c>
      <c r="E35" s="9"/>
      <c r="F35" s="36" t="s">
        <v>64</v>
      </c>
      <c r="G35" s="39">
        <v>5.5800000000000002E-2</v>
      </c>
      <c r="H35" s="42">
        <v>67.17</v>
      </c>
      <c r="I35" s="42">
        <v>3.75</v>
      </c>
      <c r="J35" s="9"/>
      <c r="K35" s="17">
        <f t="shared" si="0"/>
        <v>-0.20000000000000284</v>
      </c>
      <c r="L35" s="18">
        <f t="shared" si="1"/>
        <v>-2.9864118261908744E-3</v>
      </c>
      <c r="M35" s="17">
        <f t="shared" si="2"/>
        <v>-2.0000000000000018E-2</v>
      </c>
      <c r="N35" s="18">
        <f t="shared" si="3"/>
        <v>-5.3619302949061707E-3</v>
      </c>
      <c r="O35" s="19">
        <f t="shared" si="4"/>
        <v>1.2738665263035604E-3</v>
      </c>
    </row>
    <row r="36" spans="1:15" ht="12.75" customHeight="1">
      <c r="A36" s="37"/>
      <c r="B36" s="38"/>
      <c r="C36" s="44"/>
      <c r="D36" s="44"/>
      <c r="E36" s="9"/>
      <c r="F36" s="36"/>
      <c r="G36" s="39"/>
      <c r="H36" s="42"/>
      <c r="I36" s="42"/>
      <c r="J36" s="9"/>
      <c r="K36" s="17"/>
      <c r="L36" s="18"/>
      <c r="M36" s="17"/>
      <c r="N36" s="18"/>
      <c r="O36" s="19"/>
    </row>
    <row r="37" spans="1:15" ht="12.75" customHeight="1">
      <c r="A37" s="37" t="s">
        <v>35</v>
      </c>
      <c r="B37" s="38">
        <v>0.3044</v>
      </c>
      <c r="C37" s="44">
        <v>3.11</v>
      </c>
      <c r="D37" s="44">
        <v>0.95</v>
      </c>
      <c r="E37" s="9"/>
      <c r="F37" s="36" t="s">
        <v>35</v>
      </c>
      <c r="G37" s="39">
        <v>0.3044</v>
      </c>
      <c r="H37" s="42">
        <v>3.15</v>
      </c>
      <c r="I37" s="42">
        <v>0.96</v>
      </c>
      <c r="J37" s="9"/>
      <c r="K37" s="17">
        <f t="shared" si="0"/>
        <v>-4.0000000000000036E-2</v>
      </c>
      <c r="L37" s="18">
        <f t="shared" si="1"/>
        <v>-1.2861736334405157E-2</v>
      </c>
      <c r="M37" s="17">
        <f t="shared" si="2"/>
        <v>-1.0000000000000009E-2</v>
      </c>
      <c r="N37" s="18">
        <f t="shared" si="3"/>
        <v>-1.0526315789473694E-2</v>
      </c>
      <c r="O37" s="19">
        <f t="shared" si="4"/>
        <v>3.2610983073371147E-4</v>
      </c>
    </row>
    <row r="38" spans="1:15" ht="12.75" customHeight="1">
      <c r="A38" s="37" t="s">
        <v>35</v>
      </c>
      <c r="B38" s="38">
        <v>0.31540000000000001</v>
      </c>
      <c r="C38" s="44">
        <v>15.55</v>
      </c>
      <c r="D38" s="44">
        <v>4.91</v>
      </c>
      <c r="E38" s="9"/>
      <c r="F38" s="36" t="s">
        <v>35</v>
      </c>
      <c r="G38" s="39">
        <v>0.31540000000000001</v>
      </c>
      <c r="H38" s="42">
        <v>15.75</v>
      </c>
      <c r="I38" s="42">
        <v>4.97</v>
      </c>
      <c r="J38" s="9"/>
      <c r="K38" s="17">
        <f t="shared" si="0"/>
        <v>-0.19999999999999929</v>
      </c>
      <c r="L38" s="18">
        <f t="shared" si="1"/>
        <v>-1.2861736334405098E-2</v>
      </c>
      <c r="M38" s="17">
        <f t="shared" si="2"/>
        <v>-5.9999999999999609E-2</v>
      </c>
      <c r="N38" s="18">
        <f t="shared" si="3"/>
        <v>-1.2219959266802364E-2</v>
      </c>
      <c r="O38" s="19">
        <f t="shared" si="4"/>
        <v>1.6882977695276519E-3</v>
      </c>
    </row>
    <row r="39" spans="1:15" ht="12.75" customHeight="1">
      <c r="A39" s="37"/>
      <c r="B39" s="38"/>
      <c r="C39" s="44"/>
      <c r="D39" s="44"/>
      <c r="E39" s="9"/>
      <c r="H39" s="43"/>
      <c r="I39" s="43"/>
      <c r="J39" s="9"/>
      <c r="K39" s="17"/>
      <c r="L39" s="18"/>
      <c r="M39" s="17"/>
      <c r="N39" s="18"/>
      <c r="O39" s="19"/>
    </row>
    <row r="40" spans="1:15" ht="12.75" customHeight="1">
      <c r="A40" s="37" t="s">
        <v>36</v>
      </c>
      <c r="B40" s="38">
        <v>2.9499999999999998E-2</v>
      </c>
      <c r="C40" s="44">
        <v>9.75</v>
      </c>
      <c r="D40" s="44">
        <v>0.28999999999999998</v>
      </c>
      <c r="E40" s="9"/>
      <c r="F40" s="14" t="s">
        <v>36</v>
      </c>
      <c r="G40" s="14">
        <v>2.9499999999999998E-2</v>
      </c>
      <c r="H40" s="43">
        <v>9.7799999999999994</v>
      </c>
      <c r="I40" s="43">
        <v>0.28860000000000002</v>
      </c>
      <c r="J40" s="9"/>
      <c r="K40" s="17">
        <f t="shared" si="0"/>
        <v>-2.9999999999999361E-2</v>
      </c>
      <c r="L40" s="18">
        <f t="shared" si="1"/>
        <v>-3.0769230769230114E-3</v>
      </c>
      <c r="M40" s="17">
        <f t="shared" si="2"/>
        <v>1.3999999999999568E-3</v>
      </c>
      <c r="N40" s="18">
        <f t="shared" si="3"/>
        <v>4.8275862068964028E-3</v>
      </c>
      <c r="O40" s="19">
        <f t="shared" si="4"/>
        <v>9.8036767864322021E-5</v>
      </c>
    </row>
    <row r="41" spans="1:15" ht="12.75" customHeight="1">
      <c r="A41" s="37"/>
      <c r="B41" s="38"/>
      <c r="C41" s="44"/>
      <c r="D41" s="44"/>
      <c r="E41" s="9"/>
      <c r="J41" s="9"/>
      <c r="K41" s="17"/>
      <c r="L41" s="18"/>
      <c r="M41" s="17"/>
      <c r="N41" s="18"/>
      <c r="O41" s="19"/>
    </row>
    <row r="42" spans="1:15" ht="12.75" customHeight="1">
      <c r="A42" s="37" t="s">
        <v>38</v>
      </c>
      <c r="B42" s="38">
        <v>0.192</v>
      </c>
      <c r="C42" s="44">
        <v>27.21</v>
      </c>
      <c r="D42" s="44">
        <v>5.23</v>
      </c>
      <c r="E42" s="9"/>
      <c r="F42" s="14" t="s">
        <v>38</v>
      </c>
      <c r="G42" s="16">
        <v>0.192</v>
      </c>
      <c r="H42" s="43">
        <v>27.45</v>
      </c>
      <c r="I42" s="43">
        <v>5.2704000000000004</v>
      </c>
      <c r="J42" s="9"/>
      <c r="K42" s="17">
        <f t="shared" si="0"/>
        <v>-0.23999999999999844</v>
      </c>
      <c r="L42" s="18">
        <f t="shared" si="1"/>
        <v>-8.8202866593163707E-3</v>
      </c>
      <c r="M42" s="17">
        <f t="shared" si="2"/>
        <v>-4.0399999999999991E-2</v>
      </c>
      <c r="N42" s="18">
        <f t="shared" si="3"/>
        <v>-7.7246653919694052E-3</v>
      </c>
      <c r="O42" s="19">
        <f t="shared" si="4"/>
        <v>1.7903429707280762E-3</v>
      </c>
    </row>
    <row r="43" spans="1:15" ht="12.75" customHeight="1">
      <c r="A43" s="14" t="s">
        <v>37</v>
      </c>
      <c r="B43" s="14">
        <v>0.19220000000000001</v>
      </c>
      <c r="C43" s="14">
        <v>80.33</v>
      </c>
      <c r="D43" s="14">
        <v>15.44</v>
      </c>
      <c r="E43" s="9"/>
      <c r="F43" s="14" t="s">
        <v>37</v>
      </c>
      <c r="G43" s="14">
        <v>0.19220000000000001</v>
      </c>
      <c r="H43" s="14">
        <v>80.5</v>
      </c>
      <c r="I43" s="14">
        <v>15.472300000000001</v>
      </c>
      <c r="J43" s="9"/>
      <c r="K43" s="17">
        <f t="shared" si="0"/>
        <v>-0.17000000000000171</v>
      </c>
      <c r="L43" s="18">
        <f t="shared" si="1"/>
        <v>-2.1162703846632851E-3</v>
      </c>
      <c r="M43" s="17">
        <f t="shared" si="2"/>
        <v>-3.2300000000001106E-2</v>
      </c>
      <c r="N43" s="18">
        <f t="shared" si="3"/>
        <v>-2.0919689119171703E-3</v>
      </c>
      <c r="O43" s="19">
        <f t="shared" si="4"/>
        <v>5.2559053479804213E-3</v>
      </c>
    </row>
    <row r="44" spans="1:15" ht="12.75" customHeight="1">
      <c r="E44" s="9"/>
      <c r="H44" s="43"/>
      <c r="I44" s="43"/>
      <c r="J44" s="9"/>
      <c r="K44" s="17"/>
      <c r="L44" s="18"/>
      <c r="M44" s="17"/>
      <c r="N44" s="18"/>
      <c r="O44" s="19"/>
    </row>
    <row r="45" spans="1:15" ht="12.75" customHeight="1">
      <c r="A45" s="14" t="s">
        <v>40</v>
      </c>
      <c r="B45" s="14">
        <v>2.6499999999999999E-2</v>
      </c>
      <c r="C45" s="14">
        <v>1.37</v>
      </c>
      <c r="D45" s="14">
        <v>0.04</v>
      </c>
      <c r="E45" s="9"/>
      <c r="F45" s="14" t="s">
        <v>40</v>
      </c>
      <c r="G45" s="14">
        <v>2.6499999999999999E-2</v>
      </c>
      <c r="H45" s="43">
        <v>1.37</v>
      </c>
      <c r="I45" s="43">
        <v>3.6200000000000003E-2</v>
      </c>
      <c r="J45" s="9"/>
      <c r="K45" s="17">
        <f t="shared" si="0"/>
        <v>0</v>
      </c>
      <c r="L45" s="18">
        <f t="shared" si="1"/>
        <v>0</v>
      </c>
      <c r="M45" s="17">
        <f t="shared" si="2"/>
        <v>3.7999999999999978E-3</v>
      </c>
      <c r="N45" s="18">
        <f t="shared" si="3"/>
        <v>9.4999999999999946E-2</v>
      </c>
      <c r="O45" s="19">
        <f t="shared" si="4"/>
        <v>1.2297058200583705E-5</v>
      </c>
    </row>
    <row r="46" spans="1:15" ht="12.75" customHeight="1">
      <c r="E46" s="9"/>
      <c r="J46" s="9"/>
      <c r="K46" s="17"/>
      <c r="L46" s="18"/>
      <c r="M46" s="17"/>
      <c r="N46" s="18"/>
      <c r="O46" s="19"/>
    </row>
    <row r="47" spans="1:15" ht="12.75" customHeight="1">
      <c r="A47" s="14" t="s">
        <v>41</v>
      </c>
      <c r="B47" s="14">
        <v>0.29949999999999999</v>
      </c>
      <c r="C47" s="14">
        <v>208.98</v>
      </c>
      <c r="D47" s="14">
        <v>62.53</v>
      </c>
      <c r="E47" s="9"/>
      <c r="F47" s="36" t="s">
        <v>41</v>
      </c>
      <c r="G47" s="39">
        <v>0.29949999999999999</v>
      </c>
      <c r="H47" s="42">
        <v>210.25</v>
      </c>
      <c r="I47" s="42">
        <v>62.97</v>
      </c>
      <c r="J47" s="9"/>
      <c r="K47" s="17">
        <f t="shared" si="0"/>
        <v>-1.2700000000000102</v>
      </c>
      <c r="L47" s="18">
        <f t="shared" si="1"/>
        <v>-6.0771365680926896E-3</v>
      </c>
      <c r="M47" s="17">
        <f t="shared" si="2"/>
        <v>-0.43999999999999773</v>
      </c>
      <c r="N47" s="18">
        <f t="shared" si="3"/>
        <v>-7.0366224212377697E-3</v>
      </c>
      <c r="O47" s="19">
        <f t="shared" si="4"/>
        <v>2.1390766709689386E-2</v>
      </c>
    </row>
    <row r="48" spans="1:15" ht="12.75" customHeight="1">
      <c r="A48" s="14" t="s">
        <v>81</v>
      </c>
      <c r="B48" s="14">
        <v>0.32500000000000001</v>
      </c>
      <c r="C48" s="14">
        <v>1.58</v>
      </c>
      <c r="D48" s="14">
        <v>0.51</v>
      </c>
      <c r="E48" s="9"/>
      <c r="F48" s="36" t="s">
        <v>81</v>
      </c>
      <c r="G48" s="39">
        <v>0.32500000000000001</v>
      </c>
      <c r="H48" s="42">
        <v>1.87</v>
      </c>
      <c r="I48" s="42">
        <v>0.61</v>
      </c>
      <c r="J48" s="9"/>
      <c r="K48" s="17">
        <f t="shared" si="0"/>
        <v>-0.29000000000000004</v>
      </c>
      <c r="L48" s="18">
        <f t="shared" si="1"/>
        <v>-0.18354430379746836</v>
      </c>
      <c r="M48" s="17">
        <f t="shared" si="2"/>
        <v>-9.9999999999999978E-2</v>
      </c>
      <c r="N48" s="18">
        <f t="shared" si="3"/>
        <v>-0.19607843137254896</v>
      </c>
      <c r="O48" s="19">
        <f t="shared" si="4"/>
        <v>2.0721562161204584E-4</v>
      </c>
    </row>
    <row r="49" spans="1:15" ht="12.75" customHeight="1">
      <c r="A49" s="37" t="s">
        <v>44</v>
      </c>
      <c r="B49" s="38">
        <v>0.34200000000000003</v>
      </c>
      <c r="C49" s="44">
        <v>2262.9299999999998</v>
      </c>
      <c r="D49" s="44">
        <v>773.94</v>
      </c>
      <c r="E49" s="9"/>
      <c r="F49" s="36" t="s">
        <v>44</v>
      </c>
      <c r="G49" s="39">
        <v>0.34200000000000003</v>
      </c>
      <c r="H49" s="42">
        <v>2279.81</v>
      </c>
      <c r="I49" s="42">
        <v>779.7</v>
      </c>
      <c r="J49" s="9"/>
      <c r="K49" s="17">
        <f t="shared" si="0"/>
        <v>-16.880000000000109</v>
      </c>
      <c r="L49" s="18">
        <f t="shared" si="1"/>
        <v>-7.4593557909436482E-3</v>
      </c>
      <c r="M49" s="17">
        <f t="shared" si="2"/>
        <v>-5.7599999999999909</v>
      </c>
      <c r="N49" s="18">
        <f t="shared" si="3"/>
        <v>-7.4424373982479143E-3</v>
      </c>
      <c r="O49" s="19">
        <f t="shared" si="4"/>
        <v>0.26486232814903632</v>
      </c>
    </row>
    <row r="50" spans="1:15" ht="12.75" customHeight="1">
      <c r="A50" s="37" t="s">
        <v>42</v>
      </c>
      <c r="B50" s="38">
        <v>0.35</v>
      </c>
      <c r="C50" s="44">
        <v>1201.6400000000001</v>
      </c>
      <c r="D50" s="44">
        <v>420.6</v>
      </c>
      <c r="E50" s="9"/>
      <c r="F50" s="36" t="s">
        <v>42</v>
      </c>
      <c r="G50" s="39">
        <v>0.35</v>
      </c>
      <c r="H50" s="42">
        <v>1215.3699999999999</v>
      </c>
      <c r="I50" s="42">
        <v>425.38</v>
      </c>
      <c r="J50" s="9"/>
      <c r="K50" s="17">
        <f t="shared" si="0"/>
        <v>-13.729999999999791</v>
      </c>
      <c r="L50" s="18">
        <f t="shared" si="1"/>
        <v>-1.1426051063546312E-2</v>
      </c>
      <c r="M50" s="17">
        <f t="shared" si="2"/>
        <v>-4.7799999999999727</v>
      </c>
      <c r="N50" s="18">
        <f t="shared" si="3"/>
        <v>-1.1364717070851099E-2</v>
      </c>
      <c r="O50" s="19">
        <f t="shared" si="4"/>
        <v>0.14450062478906894</v>
      </c>
    </row>
    <row r="51" spans="1:15" ht="12.75" customHeight="1">
      <c r="A51" s="37" t="s">
        <v>43</v>
      </c>
      <c r="B51" s="38">
        <v>0.35399999999999998</v>
      </c>
      <c r="C51" s="44">
        <v>576.54</v>
      </c>
      <c r="D51" s="44">
        <v>204.08</v>
      </c>
      <c r="E51" s="9"/>
      <c r="F51" s="36" t="s">
        <v>43</v>
      </c>
      <c r="G51" s="39">
        <v>0.35399999999999998</v>
      </c>
      <c r="H51" s="42">
        <v>580.08000000000004</v>
      </c>
      <c r="I51" s="42">
        <v>205.35</v>
      </c>
      <c r="J51" s="9"/>
      <c r="K51" s="17">
        <f t="shared" si="0"/>
        <v>-3.5400000000000773</v>
      </c>
      <c r="L51" s="18">
        <f t="shared" si="1"/>
        <v>-6.1400770111355281E-3</v>
      </c>
      <c r="M51" s="17">
        <f t="shared" si="2"/>
        <v>-1.2699999999999818</v>
      </c>
      <c r="N51" s="18">
        <f t="shared" si="3"/>
        <v>-6.2230497843981858E-3</v>
      </c>
      <c r="O51" s="19">
        <f t="shared" si="4"/>
        <v>6.9756930980382964E-2</v>
      </c>
    </row>
    <row r="52" spans="1:15" ht="12.75" customHeight="1">
      <c r="A52" s="37"/>
      <c r="B52" s="38"/>
      <c r="C52" s="44"/>
      <c r="D52" s="44"/>
      <c r="E52" s="9"/>
      <c r="F52" s="36"/>
      <c r="G52" s="39"/>
      <c r="H52" s="42"/>
      <c r="I52" s="42"/>
      <c r="J52" s="9"/>
      <c r="K52" s="17"/>
      <c r="L52" s="18"/>
      <c r="M52" s="17"/>
      <c r="N52" s="18"/>
      <c r="O52" s="19"/>
    </row>
    <row r="53" spans="1:15" ht="12.75" customHeight="1">
      <c r="A53" s="37" t="s">
        <v>70</v>
      </c>
      <c r="B53" s="38">
        <v>3.5000000000000003E-2</v>
      </c>
      <c r="C53" s="44">
        <v>0.22</v>
      </c>
      <c r="D53" s="44">
        <v>0.01</v>
      </c>
      <c r="E53" s="9"/>
      <c r="F53" s="36" t="s">
        <v>70</v>
      </c>
      <c r="G53" s="39">
        <v>3.5000000000000003E-2</v>
      </c>
      <c r="H53" s="42">
        <v>0.22</v>
      </c>
      <c r="I53" s="42">
        <v>7.6E-3</v>
      </c>
      <c r="J53" s="9"/>
      <c r="K53" s="17">
        <f t="shared" si="0"/>
        <v>0</v>
      </c>
      <c r="L53" s="18">
        <f t="shared" si="1"/>
        <v>0</v>
      </c>
      <c r="M53" s="17">
        <f t="shared" si="2"/>
        <v>2.4000000000000002E-3</v>
      </c>
      <c r="N53" s="18">
        <f t="shared" si="3"/>
        <v>0.24000000000000002</v>
      </c>
      <c r="O53" s="19">
        <f t="shared" si="4"/>
        <v>2.5817028266418825E-6</v>
      </c>
    </row>
    <row r="54" spans="1:15" ht="12.75" customHeight="1">
      <c r="A54" s="37" t="s">
        <v>46</v>
      </c>
      <c r="B54" s="38">
        <v>0.16600000000000001</v>
      </c>
      <c r="C54" s="44">
        <v>84.66</v>
      </c>
      <c r="D54" s="44">
        <v>14.04</v>
      </c>
      <c r="E54" s="9"/>
      <c r="F54" s="36" t="s">
        <v>46</v>
      </c>
      <c r="G54" s="39">
        <v>0.16600000000000001</v>
      </c>
      <c r="H54" s="42">
        <v>85.37</v>
      </c>
      <c r="I54" s="42">
        <v>14.17</v>
      </c>
      <c r="J54" s="9"/>
      <c r="K54" s="17">
        <f t="shared" si="0"/>
        <v>-0.71000000000000796</v>
      </c>
      <c r="L54" s="18">
        <f t="shared" si="1"/>
        <v>-8.3864871249705649E-3</v>
      </c>
      <c r="M54" s="17">
        <f t="shared" si="2"/>
        <v>-0.13000000000000078</v>
      </c>
      <c r="N54" s="18">
        <f t="shared" si="3"/>
        <v>-9.259259259259316E-3</v>
      </c>
      <c r="O54" s="19">
        <f t="shared" si="4"/>
        <v>4.8135169807257206E-3</v>
      </c>
    </row>
    <row r="55" spans="1:15" ht="12.75" customHeight="1">
      <c r="A55" s="37" t="s">
        <v>45</v>
      </c>
      <c r="B55" s="38">
        <v>0.17249999999999999</v>
      </c>
      <c r="C55" s="44">
        <v>453.92</v>
      </c>
      <c r="D55" s="44">
        <v>78.31</v>
      </c>
      <c r="E55" s="9"/>
      <c r="F55" s="36" t="s">
        <v>45</v>
      </c>
      <c r="G55" s="39">
        <v>0.17249999999999999</v>
      </c>
      <c r="H55" s="42">
        <v>462.72</v>
      </c>
      <c r="I55" s="42">
        <v>79.83</v>
      </c>
      <c r="J55" s="9"/>
      <c r="K55" s="17">
        <f t="shared" si="0"/>
        <v>-8.8000000000000114</v>
      </c>
      <c r="L55" s="18">
        <f t="shared" si="1"/>
        <v>-1.9386676066267209E-2</v>
      </c>
      <c r="M55" s="17">
        <f t="shared" si="2"/>
        <v>-1.519999999999996</v>
      </c>
      <c r="N55" s="18">
        <f t="shared" si="3"/>
        <v>-1.9410037032307443E-2</v>
      </c>
      <c r="O55" s="19">
        <f t="shared" si="4"/>
        <v>2.7118070611950193E-2</v>
      </c>
    </row>
    <row r="56" spans="1:15" ht="12.75" customHeight="1">
      <c r="A56" s="37"/>
      <c r="B56" s="38"/>
      <c r="C56" s="44"/>
      <c r="D56" s="44"/>
      <c r="E56" s="9"/>
      <c r="J56" s="9"/>
      <c r="K56" s="17"/>
      <c r="L56" s="18"/>
      <c r="M56" s="17"/>
      <c r="N56" s="18"/>
      <c r="O56" s="19"/>
    </row>
    <row r="57" spans="1:15" ht="12.75" customHeight="1">
      <c r="A57" s="37" t="s">
        <v>47</v>
      </c>
      <c r="B57" s="38">
        <v>6.3E-2</v>
      </c>
      <c r="C57" s="44">
        <v>92.76</v>
      </c>
      <c r="D57" s="44">
        <v>5.82</v>
      </c>
      <c r="E57" s="9"/>
      <c r="F57" s="36" t="s">
        <v>47</v>
      </c>
      <c r="G57" s="39">
        <v>6.3E-2</v>
      </c>
      <c r="H57" s="42">
        <v>93.1</v>
      </c>
      <c r="I57" s="42">
        <v>5.8662000000000001</v>
      </c>
      <c r="J57" s="9"/>
      <c r="K57" s="17">
        <f t="shared" si="0"/>
        <v>-0.3399999999999892</v>
      </c>
      <c r="L57" s="18">
        <f t="shared" si="1"/>
        <v>-3.6653730056057481E-3</v>
      </c>
      <c r="M57" s="17">
        <f t="shared" si="2"/>
        <v>-4.6199999999999797E-2</v>
      </c>
      <c r="N57" s="18">
        <f t="shared" si="3"/>
        <v>-7.9381443298968714E-3</v>
      </c>
      <c r="O57" s="19">
        <f t="shared" si="4"/>
        <v>1.9927348844271859E-3</v>
      </c>
    </row>
    <row r="58" spans="1:15" ht="12.75" customHeight="1">
      <c r="A58" s="37"/>
      <c r="B58" s="38"/>
      <c r="C58" s="44"/>
      <c r="D58" s="44"/>
      <c r="E58" s="9"/>
      <c r="F58" s="36"/>
      <c r="G58" s="39"/>
      <c r="H58" s="42"/>
      <c r="I58" s="42"/>
      <c r="J58" s="9"/>
      <c r="K58" s="17"/>
      <c r="L58" s="18"/>
      <c r="M58" s="17"/>
      <c r="N58" s="18"/>
      <c r="O58" s="19"/>
    </row>
    <row r="59" spans="1:15" ht="12.75" customHeight="1">
      <c r="A59" s="37" t="s">
        <v>65</v>
      </c>
      <c r="B59" s="38">
        <v>0.158</v>
      </c>
      <c r="C59" s="44">
        <v>6.82</v>
      </c>
      <c r="D59" s="44">
        <v>1.08</v>
      </c>
      <c r="E59" s="9"/>
      <c r="F59" s="36" t="s">
        <v>65</v>
      </c>
      <c r="G59" s="39">
        <v>0.158</v>
      </c>
      <c r="H59" s="42">
        <v>6.83</v>
      </c>
      <c r="I59" s="42">
        <v>1.0797000000000001</v>
      </c>
      <c r="J59" s="9"/>
      <c r="K59" s="17">
        <f t="shared" si="0"/>
        <v>-9.9999999999997868E-3</v>
      </c>
      <c r="L59" s="18">
        <f t="shared" si="1"/>
        <v>-1.4662756598240157E-3</v>
      </c>
      <c r="M59" s="17">
        <f t="shared" si="2"/>
        <v>2.9999999999996696E-4</v>
      </c>
      <c r="N59" s="18">
        <f t="shared" si="3"/>
        <v>2.7777777777774715E-4</v>
      </c>
      <c r="O59" s="19">
        <f t="shared" si="4"/>
        <v>3.6677165025332119E-4</v>
      </c>
    </row>
    <row r="60" spans="1:15" ht="12.75" customHeight="1">
      <c r="A60" s="37"/>
      <c r="B60" s="38"/>
      <c r="C60" s="44"/>
      <c r="D60" s="44"/>
      <c r="E60" s="9"/>
      <c r="F60" s="36"/>
      <c r="G60" s="39"/>
      <c r="H60" s="42"/>
      <c r="I60" s="42"/>
      <c r="J60" s="9"/>
      <c r="K60" s="17"/>
      <c r="L60" s="18"/>
      <c r="M60" s="17"/>
      <c r="N60" s="18"/>
      <c r="O60" s="19"/>
    </row>
    <row r="61" spans="1:15" ht="12.75" customHeight="1">
      <c r="A61" s="37" t="s">
        <v>48</v>
      </c>
      <c r="B61" s="38">
        <v>8.2000000000000007E-3</v>
      </c>
      <c r="C61" s="44">
        <v>27.13</v>
      </c>
      <c r="D61" s="44">
        <v>0.22</v>
      </c>
      <c r="E61" s="9"/>
      <c r="F61" s="36" t="s">
        <v>48</v>
      </c>
      <c r="G61" s="39">
        <v>8.2000000000000007E-3</v>
      </c>
      <c r="H61" s="42">
        <v>27.17</v>
      </c>
      <c r="I61" s="42">
        <v>0.2228</v>
      </c>
      <c r="J61" s="9"/>
      <c r="K61" s="17">
        <f t="shared" si="0"/>
        <v>-4.00000000000027E-2</v>
      </c>
      <c r="L61" s="18">
        <f t="shared" si="1"/>
        <v>-1.4743826022853926E-3</v>
      </c>
      <c r="M61" s="17">
        <f t="shared" si="2"/>
        <v>-2.7999999999999969E-3</v>
      </c>
      <c r="N61" s="18">
        <f t="shared" si="3"/>
        <v>-1.2727272727272714E-2</v>
      </c>
      <c r="O61" s="19">
        <f t="shared" si="4"/>
        <v>7.568465654944887E-5</v>
      </c>
    </row>
    <row r="62" spans="1:15" ht="12.75" customHeight="1">
      <c r="A62" s="37" t="s">
        <v>48</v>
      </c>
      <c r="B62" s="38">
        <v>8.5000000000000006E-3</v>
      </c>
      <c r="C62" s="44">
        <v>15.61</v>
      </c>
      <c r="D62" s="44">
        <v>0.13</v>
      </c>
      <c r="E62" s="9"/>
      <c r="F62" s="36" t="s">
        <v>48</v>
      </c>
      <c r="G62" s="39">
        <v>8.5000000000000006E-3</v>
      </c>
      <c r="H62" s="42">
        <v>15.65</v>
      </c>
      <c r="I62" s="42">
        <v>0.1331</v>
      </c>
      <c r="J62" s="9"/>
      <c r="K62" s="17">
        <f t="shared" si="0"/>
        <v>-4.0000000000000924E-2</v>
      </c>
      <c r="L62" s="18">
        <f t="shared" si="1"/>
        <v>-2.5624599615631598E-3</v>
      </c>
      <c r="M62" s="17">
        <f t="shared" si="2"/>
        <v>-3.0999999999999917E-3</v>
      </c>
      <c r="N62" s="18">
        <f t="shared" si="3"/>
        <v>-2.3846153846153781E-2</v>
      </c>
      <c r="O62" s="19">
        <f t="shared" si="4"/>
        <v>4.5213769240267705E-5</v>
      </c>
    </row>
    <row r="63" spans="1:15" ht="12.75" customHeight="1">
      <c r="A63" s="37"/>
      <c r="B63" s="38"/>
      <c r="C63" s="44"/>
      <c r="D63" s="44"/>
      <c r="E63" s="9"/>
      <c r="F63" s="36"/>
      <c r="G63" s="39"/>
      <c r="H63" s="42"/>
      <c r="I63" s="42"/>
      <c r="J63" s="9"/>
      <c r="K63" s="17"/>
      <c r="L63" s="18"/>
      <c r="M63" s="17"/>
      <c r="N63" s="18"/>
      <c r="O63" s="19"/>
    </row>
    <row r="64" spans="1:15" ht="12.75" customHeight="1">
      <c r="A64" s="37" t="s">
        <v>49</v>
      </c>
      <c r="B64" s="38">
        <v>0.33100000000000002</v>
      </c>
      <c r="C64" s="44">
        <v>21.9</v>
      </c>
      <c r="D64" s="44">
        <v>7.25</v>
      </c>
      <c r="E64" s="9"/>
      <c r="F64" s="36" t="s">
        <v>49</v>
      </c>
      <c r="G64" s="39">
        <v>0.33100000000000002</v>
      </c>
      <c r="H64" s="42">
        <v>21.99</v>
      </c>
      <c r="I64" s="42">
        <v>7.282</v>
      </c>
      <c r="J64" s="9"/>
      <c r="K64" s="17">
        <f t="shared" si="0"/>
        <v>-8.9999999999999858E-2</v>
      </c>
      <c r="L64" s="18">
        <f t="shared" si="1"/>
        <v>-4.1095890410958839E-3</v>
      </c>
      <c r="M64" s="17">
        <f t="shared" si="2"/>
        <v>-3.2000000000000028E-2</v>
      </c>
      <c r="N64" s="18">
        <f t="shared" si="3"/>
        <v>-4.4137931034482795E-3</v>
      </c>
      <c r="O64" s="19">
        <f t="shared" si="4"/>
        <v>2.4736789452113406E-3</v>
      </c>
    </row>
    <row r="65" spans="1:15" ht="12.75" customHeight="1">
      <c r="E65" s="9"/>
      <c r="F65" s="36"/>
      <c r="G65" s="39"/>
      <c r="H65" s="42"/>
      <c r="I65" s="42"/>
      <c r="J65" s="9"/>
      <c r="K65" s="17"/>
      <c r="L65" s="18"/>
      <c r="M65" s="17"/>
      <c r="N65" s="18"/>
      <c r="O65" s="19"/>
    </row>
    <row r="66" spans="1:15" ht="12.75" customHeight="1">
      <c r="A66" s="37" t="s">
        <v>98</v>
      </c>
      <c r="B66" s="38">
        <v>5.7799999999999997E-2</v>
      </c>
      <c r="C66" s="44">
        <v>0.13</v>
      </c>
      <c r="D66" s="44">
        <v>0.01</v>
      </c>
      <c r="E66" s="9"/>
      <c r="F66" s="36" t="s">
        <v>98</v>
      </c>
      <c r="G66" s="39">
        <v>5.7799999999999997E-2</v>
      </c>
      <c r="H66" s="42">
        <v>0.15</v>
      </c>
      <c r="I66" s="42">
        <v>8.6999999999999994E-3</v>
      </c>
      <c r="J66" s="9"/>
      <c r="K66" s="17">
        <f t="shared" si="0"/>
        <v>-1.999999999999999E-2</v>
      </c>
      <c r="L66" s="18">
        <f t="shared" si="1"/>
        <v>-0.15384615384615377</v>
      </c>
      <c r="M66" s="17">
        <f t="shared" si="2"/>
        <v>1.3000000000000008E-3</v>
      </c>
      <c r="N66" s="18">
        <f t="shared" si="3"/>
        <v>0.13000000000000009</v>
      </c>
      <c r="O66" s="19">
        <f t="shared" si="4"/>
        <v>2.9553703410242599E-6</v>
      </c>
    </row>
    <row r="67" spans="1:15" ht="12.75" customHeight="1">
      <c r="A67" s="37" t="s">
        <v>77</v>
      </c>
      <c r="B67" s="38">
        <v>6.7199999999999996E-2</v>
      </c>
      <c r="C67" s="44">
        <v>0.02</v>
      </c>
      <c r="D67" s="44">
        <v>0</v>
      </c>
      <c r="E67" s="9"/>
      <c r="F67" s="36" t="s">
        <v>77</v>
      </c>
      <c r="G67" s="39">
        <v>6.7199999999999996E-2</v>
      </c>
      <c r="H67" s="42">
        <v>0.03</v>
      </c>
      <c r="I67" s="42">
        <v>2.2000000000000001E-3</v>
      </c>
      <c r="J67" s="9"/>
      <c r="K67" s="17">
        <f t="shared" si="0"/>
        <v>-9.9999999999999985E-3</v>
      </c>
      <c r="L67" s="18">
        <f t="shared" si="1"/>
        <v>-0.49999999999999989</v>
      </c>
      <c r="M67" s="17">
        <f t="shared" si="2"/>
        <v>-2.2000000000000001E-3</v>
      </c>
      <c r="N67" s="18">
        <f t="shared" si="3"/>
        <v>0</v>
      </c>
      <c r="O67" s="19">
        <f t="shared" si="4"/>
        <v>7.4733502876475549E-7</v>
      </c>
    </row>
    <row r="68" spans="1:15" ht="12.75" customHeight="1">
      <c r="A68" s="37" t="s">
        <v>76</v>
      </c>
      <c r="B68" s="38">
        <v>0.1105</v>
      </c>
      <c r="C68" s="44">
        <v>0.15</v>
      </c>
      <c r="D68" s="44">
        <v>0.02</v>
      </c>
      <c r="E68" s="9"/>
      <c r="F68" s="36" t="s">
        <v>76</v>
      </c>
      <c r="G68" s="39">
        <v>0.1105</v>
      </c>
      <c r="H68" s="42">
        <v>0.17</v>
      </c>
      <c r="I68" s="42">
        <v>1.84E-2</v>
      </c>
      <c r="J68" s="9"/>
      <c r="K68" s="17">
        <f t="shared" si="0"/>
        <v>-2.0000000000000018E-2</v>
      </c>
      <c r="L68" s="18">
        <f t="shared" si="1"/>
        <v>-0.13333333333333347</v>
      </c>
      <c r="M68" s="17">
        <f t="shared" si="2"/>
        <v>1.6000000000000007E-3</v>
      </c>
      <c r="N68" s="18">
        <f t="shared" si="3"/>
        <v>8.0000000000000029E-2</v>
      </c>
      <c r="O68" s="19">
        <f t="shared" si="4"/>
        <v>6.2504384223961363E-6</v>
      </c>
    </row>
    <row r="69" spans="1:15" ht="12.75" customHeight="1">
      <c r="A69" s="37"/>
      <c r="B69" s="38"/>
      <c r="C69" s="44"/>
      <c r="D69" s="44"/>
      <c r="E69" s="9"/>
      <c r="J69" s="9"/>
      <c r="K69" s="17"/>
      <c r="L69" s="18"/>
      <c r="M69" s="17"/>
      <c r="N69" s="18"/>
      <c r="O69" s="19"/>
    </row>
    <row r="70" spans="1:15" ht="12.75" customHeight="1">
      <c r="A70" s="37" t="s">
        <v>50</v>
      </c>
      <c r="B70" s="38">
        <v>0.14399999999999999</v>
      </c>
      <c r="C70" s="44">
        <v>62.16</v>
      </c>
      <c r="D70" s="44">
        <v>8.9600000000000009</v>
      </c>
      <c r="E70" s="9"/>
      <c r="F70" s="36" t="s">
        <v>50</v>
      </c>
      <c r="G70" s="39">
        <v>0.14399999999999999</v>
      </c>
      <c r="H70" s="42">
        <v>62.58</v>
      </c>
      <c r="I70" s="42">
        <v>9.0120000000000005</v>
      </c>
      <c r="J70" s="9"/>
      <c r="K70" s="17">
        <f t="shared" si="0"/>
        <v>-0.42000000000000171</v>
      </c>
      <c r="L70" s="18">
        <f t="shared" si="1"/>
        <v>-6.7567567567567849E-3</v>
      </c>
      <c r="M70" s="17">
        <f t="shared" si="2"/>
        <v>-5.1999999999999602E-2</v>
      </c>
      <c r="N70" s="18">
        <f t="shared" si="3"/>
        <v>-5.8035714285713837E-3</v>
      </c>
      <c r="O70" s="19">
        <f t="shared" si="4"/>
        <v>3.0613560360127166E-3</v>
      </c>
    </row>
    <row r="71" spans="1:15" ht="12.75" customHeight="1">
      <c r="A71" s="37"/>
      <c r="B71" s="38"/>
      <c r="C71" s="44"/>
      <c r="D71" s="44"/>
      <c r="E71" s="9"/>
      <c r="F71" s="36"/>
      <c r="G71" s="39"/>
      <c r="H71" s="42"/>
      <c r="I71" s="42"/>
      <c r="J71" s="9"/>
      <c r="K71" s="17"/>
      <c r="L71" s="18"/>
      <c r="M71" s="17"/>
      <c r="N71" s="18"/>
      <c r="O71" s="19"/>
    </row>
    <row r="72" spans="1:15" ht="12.75" customHeight="1">
      <c r="A72" s="37" t="s">
        <v>52</v>
      </c>
      <c r="B72" s="38">
        <v>4.4999999999999997E-3</v>
      </c>
      <c r="C72" s="44">
        <v>2.1800000000000002</v>
      </c>
      <c r="D72" s="44">
        <v>0.01</v>
      </c>
      <c r="E72" s="9"/>
      <c r="F72" s="36" t="s">
        <v>52</v>
      </c>
      <c r="G72" s="39">
        <v>4.4999999999999997E-3</v>
      </c>
      <c r="H72" s="42">
        <v>2.2200000000000002</v>
      </c>
      <c r="I72" s="42">
        <v>0.01</v>
      </c>
      <c r="J72" s="9"/>
      <c r="K72" s="17">
        <f t="shared" si="0"/>
        <v>-4.0000000000000036E-2</v>
      </c>
      <c r="L72" s="18">
        <f t="shared" si="1"/>
        <v>-1.8348623853211024E-2</v>
      </c>
      <c r="M72" s="17">
        <f t="shared" si="2"/>
        <v>0</v>
      </c>
      <c r="N72" s="18">
        <f t="shared" si="3"/>
        <v>0</v>
      </c>
      <c r="O72" s="19">
        <f t="shared" si="4"/>
        <v>3.3969774034761614E-6</v>
      </c>
    </row>
    <row r="73" spans="1:15" ht="12.75" customHeight="1">
      <c r="A73" s="37"/>
      <c r="B73" s="38"/>
      <c r="C73" s="44"/>
      <c r="D73" s="44"/>
      <c r="E73" s="9"/>
      <c r="F73" s="36"/>
      <c r="G73" s="39"/>
      <c r="H73" s="42"/>
      <c r="I73" s="42"/>
      <c r="J73" s="9"/>
      <c r="K73" s="17"/>
      <c r="L73" s="18"/>
      <c r="M73" s="17"/>
      <c r="N73" s="18"/>
      <c r="O73" s="19"/>
    </row>
    <row r="74" spans="1:15" ht="12.75" customHeight="1">
      <c r="A74" s="37" t="s">
        <v>78</v>
      </c>
      <c r="B74" s="38">
        <v>0.56000000000000005</v>
      </c>
      <c r="C74" s="44">
        <v>25.21</v>
      </c>
      <c r="D74" s="44">
        <v>14.11</v>
      </c>
      <c r="E74" s="9"/>
      <c r="F74" s="36" t="s">
        <v>78</v>
      </c>
      <c r="G74" s="39">
        <v>0.56000000000000005</v>
      </c>
      <c r="H74" s="42">
        <v>25.38</v>
      </c>
      <c r="I74" s="42">
        <v>14.214700000000001</v>
      </c>
      <c r="J74" s="9"/>
      <c r="K74" s="17">
        <f t="shared" si="0"/>
        <v>-0.16999999999999815</v>
      </c>
      <c r="L74" s="18">
        <f t="shared" si="1"/>
        <v>-6.7433558111859634E-3</v>
      </c>
      <c r="M74" s="17">
        <f t="shared" si="2"/>
        <v>-0.10470000000000113</v>
      </c>
      <c r="N74" s="18">
        <f t="shared" si="3"/>
        <v>-7.4202693125443751E-3</v>
      </c>
      <c r="O74" s="19">
        <f t="shared" si="4"/>
        <v>4.8287014697192595E-3</v>
      </c>
    </row>
    <row r="75" spans="1:15" ht="12.75" customHeight="1">
      <c r="A75" s="37"/>
      <c r="B75" s="38"/>
      <c r="C75" s="44"/>
      <c r="D75" s="44"/>
      <c r="E75" s="9"/>
      <c r="F75" s="36"/>
      <c r="G75" s="39"/>
      <c r="H75" s="42"/>
      <c r="I75" s="42"/>
      <c r="J75" s="9"/>
      <c r="K75" s="17"/>
      <c r="L75" s="18"/>
      <c r="M75" s="17"/>
      <c r="N75" s="18"/>
      <c r="O75" s="19"/>
    </row>
    <row r="76" spans="1:15" ht="12.75" customHeight="1">
      <c r="A76" s="37" t="s">
        <v>67</v>
      </c>
      <c r="B76" s="38">
        <v>0.159</v>
      </c>
      <c r="C76" s="44">
        <v>18.239999999999998</v>
      </c>
      <c r="D76" s="44">
        <v>2.9</v>
      </c>
      <c r="E76" s="9"/>
      <c r="F76" s="36" t="s">
        <v>67</v>
      </c>
      <c r="G76" s="39">
        <v>0.159</v>
      </c>
      <c r="H76" s="42">
        <v>18.5</v>
      </c>
      <c r="I76" s="42">
        <v>2.9420999999999999</v>
      </c>
      <c r="J76" s="9"/>
      <c r="K76" s="17">
        <f t="shared" ref="K76:K91" si="5">+C76-H76</f>
        <v>-0.26000000000000156</v>
      </c>
      <c r="L76" s="18">
        <f t="shared" ref="L76:L91" si="6">IFERROR(K76/C76,0)</f>
        <v>-1.4254385964912368E-2</v>
      </c>
      <c r="M76" s="17">
        <f t="shared" ref="M76:M91" si="7">+D76-I76</f>
        <v>-4.2100000000000026E-2</v>
      </c>
      <c r="N76" s="18">
        <f t="shared" ref="N76:N91" si="8">IFERROR(M76/D76,0)</f>
        <v>-1.4517241379310354E-2</v>
      </c>
      <c r="O76" s="19">
        <f t="shared" ref="O76:O91" si="9">IFERROR(I76/$I$96,0)</f>
        <v>9.9942472187672144E-4</v>
      </c>
    </row>
    <row r="77" spans="1:15" ht="12.75" customHeight="1">
      <c r="A77" s="37"/>
      <c r="B77" s="38"/>
      <c r="C77" s="44"/>
      <c r="D77" s="44"/>
      <c r="E77" s="9"/>
      <c r="F77" s="36"/>
      <c r="G77" s="39"/>
      <c r="H77" s="42"/>
      <c r="I77" s="42"/>
      <c r="J77" s="9"/>
      <c r="K77" s="17"/>
      <c r="L77" s="18"/>
      <c r="M77" s="17"/>
      <c r="N77" s="18"/>
      <c r="O77" s="19"/>
    </row>
    <row r="78" spans="1:15" ht="12.75" customHeight="1">
      <c r="A78" s="14" t="s">
        <v>72</v>
      </c>
      <c r="B78" s="14">
        <v>6.59E-2</v>
      </c>
      <c r="C78" s="14">
        <v>52.11</v>
      </c>
      <c r="D78" s="14">
        <v>3.43</v>
      </c>
      <c r="E78" s="9"/>
      <c r="F78" s="36" t="s">
        <v>72</v>
      </c>
      <c r="G78" s="39">
        <v>6.59E-2</v>
      </c>
      <c r="H78" s="42">
        <v>52.37</v>
      </c>
      <c r="I78" s="42">
        <v>3.4510999999999998</v>
      </c>
      <c r="J78" s="9"/>
      <c r="K78" s="17">
        <f t="shared" si="5"/>
        <v>-0.25999999999999801</v>
      </c>
      <c r="L78" s="18">
        <f t="shared" si="6"/>
        <v>-4.9894454039531378E-3</v>
      </c>
      <c r="M78" s="17">
        <f t="shared" si="7"/>
        <v>-2.1099999999999675E-2</v>
      </c>
      <c r="N78" s="18">
        <f t="shared" si="8"/>
        <v>-6.1516034985421792E-3</v>
      </c>
      <c r="O78" s="19">
        <f t="shared" si="9"/>
        <v>1.1723308717136579E-3</v>
      </c>
    </row>
    <row r="79" spans="1:15" ht="12.75" customHeight="1">
      <c r="A79" s="14" t="s">
        <v>53</v>
      </c>
      <c r="B79" s="14">
        <v>8.6900000000000005E-2</v>
      </c>
      <c r="C79" s="14">
        <v>167.46</v>
      </c>
      <c r="D79" s="14">
        <v>14.55</v>
      </c>
      <c r="E79" s="9"/>
      <c r="F79" s="14" t="s">
        <v>53</v>
      </c>
      <c r="G79" s="16">
        <v>8.6900000000000005E-2</v>
      </c>
      <c r="H79" s="14">
        <v>168.78</v>
      </c>
      <c r="I79" s="14">
        <v>14.668100000000001</v>
      </c>
      <c r="J79" s="9"/>
      <c r="K79" s="17">
        <f t="shared" si="5"/>
        <v>-1.3199999999999932</v>
      </c>
      <c r="L79" s="18">
        <f t="shared" si="6"/>
        <v>-7.8824793980651689E-3</v>
      </c>
      <c r="M79" s="17">
        <f t="shared" si="7"/>
        <v>-0.11810000000000009</v>
      </c>
      <c r="N79" s="18">
        <f t="shared" si="8"/>
        <v>-8.1168384879725143E-3</v>
      </c>
      <c r="O79" s="19">
        <f t="shared" si="9"/>
        <v>4.9827204251928683E-3</v>
      </c>
    </row>
    <row r="80" spans="1:15" ht="12.75" customHeight="1">
      <c r="E80" s="9"/>
      <c r="J80" s="9"/>
      <c r="K80" s="17"/>
      <c r="L80" s="18"/>
      <c r="M80" s="17"/>
      <c r="N80" s="18"/>
      <c r="O80" s="19"/>
    </row>
    <row r="81" spans="1:15" ht="12.75" customHeight="1">
      <c r="A81" s="37" t="s">
        <v>54</v>
      </c>
      <c r="B81" s="38">
        <v>0.155</v>
      </c>
      <c r="C81" s="44">
        <v>392.45</v>
      </c>
      <c r="D81" s="44">
        <v>60.84</v>
      </c>
      <c r="E81" s="9"/>
      <c r="F81" s="36" t="s">
        <v>54</v>
      </c>
      <c r="G81" s="39">
        <v>0.155</v>
      </c>
      <c r="H81" s="42">
        <v>398.05</v>
      </c>
      <c r="I81" s="42">
        <v>61.703699999999998</v>
      </c>
      <c r="J81" s="9"/>
      <c r="K81" s="17">
        <f t="shared" si="5"/>
        <v>-5.6000000000000227</v>
      </c>
      <c r="L81" s="18">
        <f t="shared" si="6"/>
        <v>-1.4269333673079431E-2</v>
      </c>
      <c r="M81" s="17">
        <f t="shared" si="7"/>
        <v>-0.86369999999999436</v>
      </c>
      <c r="N81" s="18">
        <f t="shared" si="8"/>
        <v>-1.4196252465483141E-2</v>
      </c>
      <c r="O81" s="19">
        <f t="shared" si="9"/>
        <v>2.0960607461087199E-2</v>
      </c>
    </row>
    <row r="82" spans="1:15" ht="12.75" customHeight="1">
      <c r="A82" s="37" t="s">
        <v>57</v>
      </c>
      <c r="B82" s="38">
        <v>0.17599999999999999</v>
      </c>
      <c r="C82" s="44">
        <v>777.86</v>
      </c>
      <c r="D82" s="44">
        <v>136.93</v>
      </c>
      <c r="E82" s="9"/>
      <c r="F82" s="14" t="s">
        <v>57</v>
      </c>
      <c r="G82" s="14">
        <v>0.17599999999999999</v>
      </c>
      <c r="H82" s="14">
        <v>784.4</v>
      </c>
      <c r="I82" s="14">
        <v>138.0547</v>
      </c>
      <c r="J82" s="9"/>
      <c r="K82" s="17">
        <f t="shared" si="5"/>
        <v>-6.5399999999999636</v>
      </c>
      <c r="L82" s="18">
        <f t="shared" si="6"/>
        <v>-8.4076826164090762E-3</v>
      </c>
      <c r="M82" s="17">
        <f t="shared" si="7"/>
        <v>-1.12469999999999</v>
      </c>
      <c r="N82" s="18">
        <f t="shared" si="8"/>
        <v>-8.2136858248739505E-3</v>
      </c>
      <c r="O82" s="19">
        <f t="shared" si="9"/>
        <v>4.6896869634368038E-2</v>
      </c>
    </row>
    <row r="83" spans="1:15" ht="12.75" customHeight="1">
      <c r="A83" s="37" t="s">
        <v>55</v>
      </c>
      <c r="B83" s="38">
        <v>0.215</v>
      </c>
      <c r="C83" s="44">
        <v>522.12</v>
      </c>
      <c r="D83" s="44">
        <v>112.27</v>
      </c>
      <c r="E83" s="9"/>
      <c r="F83" s="36" t="s">
        <v>55</v>
      </c>
      <c r="G83" s="39">
        <v>0.215</v>
      </c>
      <c r="H83" s="42">
        <v>526.91999999999996</v>
      </c>
      <c r="I83" s="42">
        <v>113.2925</v>
      </c>
      <c r="J83" s="9"/>
      <c r="K83" s="17">
        <f t="shared" si="5"/>
        <v>-4.7999999999999545</v>
      </c>
      <c r="L83" s="18">
        <f t="shared" si="6"/>
        <v>-9.1932888991035668E-3</v>
      </c>
      <c r="M83" s="17">
        <f t="shared" si="7"/>
        <v>-1.022500000000008</v>
      </c>
      <c r="N83" s="18">
        <f t="shared" si="8"/>
        <v>-9.1075086844215544E-3</v>
      </c>
      <c r="O83" s="19">
        <f t="shared" si="9"/>
        <v>3.84852062483323E-2</v>
      </c>
    </row>
    <row r="84" spans="1:15" ht="12.75" customHeight="1">
      <c r="A84" s="37" t="s">
        <v>56</v>
      </c>
      <c r="B84" s="38">
        <v>0.216</v>
      </c>
      <c r="C84" s="44">
        <v>1408.93</v>
      </c>
      <c r="D84" s="44">
        <v>304.35000000000002</v>
      </c>
      <c r="E84" s="9"/>
      <c r="F84" s="36" t="s">
        <v>56</v>
      </c>
      <c r="G84" s="39">
        <v>0.216</v>
      </c>
      <c r="H84" s="42">
        <v>1415.67</v>
      </c>
      <c r="I84" s="42">
        <v>305.78399999999999</v>
      </c>
      <c r="J84" s="9"/>
      <c r="K84" s="17">
        <f t="shared" si="5"/>
        <v>-6.7400000000000091</v>
      </c>
      <c r="L84" s="18">
        <f t="shared" si="6"/>
        <v>-4.7837720823603793E-3</v>
      </c>
      <c r="M84" s="17">
        <f t="shared" si="7"/>
        <v>-1.4339999999999691</v>
      </c>
      <c r="N84" s="18">
        <f t="shared" si="8"/>
        <v>-4.7116806308525345E-3</v>
      </c>
      <c r="O84" s="19">
        <f t="shared" si="9"/>
        <v>0.10387413383445544</v>
      </c>
    </row>
    <row r="85" spans="1:15" ht="12.75" customHeight="1">
      <c r="A85" s="14" t="s">
        <v>56</v>
      </c>
      <c r="B85" s="14">
        <v>0.2175</v>
      </c>
      <c r="C85" s="14">
        <v>1583.67</v>
      </c>
      <c r="D85" s="14">
        <v>344.43</v>
      </c>
      <c r="E85" s="9"/>
      <c r="F85" s="14" t="s">
        <v>56</v>
      </c>
      <c r="G85" s="14">
        <v>0.2175</v>
      </c>
      <c r="H85" s="14">
        <v>1596</v>
      </c>
      <c r="I85" s="14">
        <v>347.14080000000001</v>
      </c>
      <c r="J85" s="9"/>
      <c r="K85" s="17">
        <f t="shared" si="5"/>
        <v>-12.329999999999927</v>
      </c>
      <c r="L85" s="18">
        <f t="shared" si="6"/>
        <v>-7.7857129326184913E-3</v>
      </c>
      <c r="M85" s="17">
        <f t="shared" si="7"/>
        <v>-2.7108000000000061</v>
      </c>
      <c r="N85" s="18">
        <f t="shared" si="8"/>
        <v>-7.8703945649333858E-3</v>
      </c>
      <c r="O85" s="19">
        <f t="shared" si="9"/>
        <v>0.11792294534246374</v>
      </c>
    </row>
    <row r="86" spans="1:15" ht="12.75" customHeight="1">
      <c r="A86" s="14" t="s">
        <v>55</v>
      </c>
      <c r="B86" s="14">
        <v>0.22500000000000001</v>
      </c>
      <c r="C86" s="14">
        <v>971.6</v>
      </c>
      <c r="D86" s="14">
        <v>218.64</v>
      </c>
      <c r="E86" s="9"/>
      <c r="F86" s="14" t="s">
        <v>55</v>
      </c>
      <c r="G86" s="14">
        <v>0.22500000000000001</v>
      </c>
      <c r="H86" s="14">
        <v>982.73</v>
      </c>
      <c r="I86" s="14">
        <v>221.13720000000001</v>
      </c>
      <c r="J86" s="9"/>
      <c r="K86" s="17">
        <f t="shared" si="5"/>
        <v>-11.129999999999995</v>
      </c>
      <c r="L86" s="18">
        <f t="shared" si="6"/>
        <v>-1.1455331412103741E-2</v>
      </c>
      <c r="M86" s="17">
        <f t="shared" si="7"/>
        <v>-2.4972000000000207</v>
      </c>
      <c r="N86" s="18">
        <f t="shared" si="8"/>
        <v>-1.1421514818880447E-2</v>
      </c>
      <c r="O86" s="19">
        <f t="shared" si="9"/>
        <v>7.5119807146798862E-2</v>
      </c>
    </row>
    <row r="87" spans="1:15" ht="12.75" customHeight="1">
      <c r="A87" s="37" t="s">
        <v>87</v>
      </c>
      <c r="B87" s="38">
        <v>0.2525</v>
      </c>
      <c r="C87" s="44">
        <v>13.7</v>
      </c>
      <c r="D87" s="44">
        <v>3.46</v>
      </c>
      <c r="E87" s="9"/>
      <c r="F87" s="36" t="s">
        <v>87</v>
      </c>
      <c r="G87" s="39">
        <v>0.2525</v>
      </c>
      <c r="H87" s="42">
        <v>13.77</v>
      </c>
      <c r="I87" s="42">
        <v>3.4761000000000002</v>
      </c>
      <c r="J87" s="9"/>
      <c r="K87" s="17">
        <f t="shared" si="5"/>
        <v>-7.0000000000000284E-2</v>
      </c>
      <c r="L87" s="18">
        <f t="shared" si="6"/>
        <v>-5.1094890510949113E-3</v>
      </c>
      <c r="M87" s="17">
        <f t="shared" si="7"/>
        <v>-1.6100000000000225E-2</v>
      </c>
      <c r="N87" s="18">
        <f t="shared" si="8"/>
        <v>-4.6531791907515104E-3</v>
      </c>
      <c r="O87" s="19">
        <f t="shared" si="9"/>
        <v>1.1808233152223486E-3</v>
      </c>
    </row>
    <row r="88" spans="1:15" ht="12.75" customHeight="1">
      <c r="A88" s="37"/>
      <c r="B88" s="38"/>
      <c r="C88" s="44"/>
      <c r="D88" s="44"/>
      <c r="E88" s="9"/>
      <c r="F88" s="36"/>
      <c r="G88" s="39"/>
      <c r="H88" s="42"/>
      <c r="I88" s="42"/>
      <c r="J88" s="9"/>
      <c r="K88" s="17"/>
      <c r="L88" s="18"/>
      <c r="M88" s="17"/>
      <c r="N88" s="18"/>
      <c r="O88" s="19"/>
    </row>
    <row r="89" spans="1:15" ht="12.75" customHeight="1">
      <c r="A89" s="37" t="s">
        <v>63</v>
      </c>
      <c r="B89" s="38">
        <v>0.95</v>
      </c>
      <c r="C89" s="44">
        <v>9.1999999999999993</v>
      </c>
      <c r="D89" s="44">
        <v>8.73</v>
      </c>
      <c r="E89" s="9"/>
      <c r="F89" s="36" t="s">
        <v>63</v>
      </c>
      <c r="G89" s="39">
        <v>0.95</v>
      </c>
      <c r="H89" s="42">
        <v>9.6199999999999992</v>
      </c>
      <c r="I89" s="42">
        <v>9.1362000000000005</v>
      </c>
      <c r="J89" s="9"/>
      <c r="K89" s="17">
        <f t="shared" si="5"/>
        <v>-0.41999999999999993</v>
      </c>
      <c r="L89" s="18">
        <f t="shared" si="6"/>
        <v>-4.5652173913043471E-2</v>
      </c>
      <c r="M89" s="17">
        <f t="shared" si="7"/>
        <v>-0.40620000000000012</v>
      </c>
      <c r="N89" s="18">
        <f t="shared" si="8"/>
        <v>-4.6529209621993139E-2</v>
      </c>
      <c r="O89" s="19">
        <f t="shared" si="9"/>
        <v>3.1035464953638905E-3</v>
      </c>
    </row>
    <row r="90" spans="1:15" ht="12.75" customHeight="1">
      <c r="A90" s="37"/>
      <c r="B90" s="38"/>
      <c r="C90" s="44"/>
      <c r="D90" s="44"/>
      <c r="E90" s="9"/>
      <c r="G90" s="16"/>
      <c r="H90" s="43"/>
      <c r="I90" s="43"/>
      <c r="J90" s="9"/>
      <c r="K90" s="17"/>
      <c r="L90" s="18"/>
      <c r="M90" s="17"/>
      <c r="N90" s="18"/>
      <c r="O90" s="19"/>
    </row>
    <row r="91" spans="1:15" ht="12.75" customHeight="1">
      <c r="A91" s="37" t="s">
        <v>58</v>
      </c>
      <c r="B91" s="38">
        <v>0.18859999999999999</v>
      </c>
      <c r="C91" s="44">
        <v>208.99</v>
      </c>
      <c r="D91" s="44">
        <v>39.44</v>
      </c>
      <c r="E91" s="9"/>
      <c r="F91" s="14" t="s">
        <v>58</v>
      </c>
      <c r="G91" s="16">
        <v>0.18859999999999999</v>
      </c>
      <c r="H91" s="14">
        <v>209.63</v>
      </c>
      <c r="I91" s="14">
        <v>39.537399999999998</v>
      </c>
      <c r="J91" s="9"/>
      <c r="K91" s="17">
        <f t="shared" si="5"/>
        <v>-0.63999999999998636</v>
      </c>
      <c r="L91" s="18">
        <f t="shared" si="6"/>
        <v>-3.06234748074064E-3</v>
      </c>
      <c r="M91" s="17">
        <f t="shared" si="7"/>
        <v>-9.7400000000000375E-2</v>
      </c>
      <c r="N91" s="18">
        <f t="shared" si="8"/>
        <v>-2.469574036511166E-3</v>
      </c>
      <c r="O91" s="19">
        <f t="shared" si="9"/>
        <v>1.3430765439219837E-2</v>
      </c>
    </row>
    <row r="92" spans="1:15" ht="12.75" customHeight="1">
      <c r="E92" s="9"/>
      <c r="J92" s="9"/>
      <c r="K92" s="17"/>
      <c r="L92" s="18"/>
      <c r="M92" s="17"/>
      <c r="N92" s="18"/>
      <c r="O92" s="19"/>
    </row>
    <row r="93" spans="1:15" ht="12.75" customHeight="1">
      <c r="E93" s="9"/>
      <c r="G93" s="16"/>
      <c r="H93" s="43"/>
      <c r="I93" s="43"/>
      <c r="J93" s="9"/>
      <c r="K93" s="17"/>
      <c r="L93" s="18"/>
      <c r="M93" s="17"/>
      <c r="N93" s="18"/>
      <c r="O93" s="19"/>
    </row>
    <row r="94" spans="1:15" ht="12.75" customHeight="1">
      <c r="E94" s="9"/>
      <c r="J94" s="9"/>
      <c r="K94" s="17"/>
      <c r="L94" s="18"/>
      <c r="M94" s="17"/>
      <c r="N94" s="18"/>
      <c r="O94" s="19"/>
    </row>
    <row r="95" spans="1:15">
      <c r="A95" s="20"/>
      <c r="B95" s="21"/>
      <c r="C95" s="22"/>
      <c r="D95" s="23"/>
      <c r="E95" s="40"/>
      <c r="J95" s="40"/>
      <c r="K95" s="17"/>
      <c r="L95" s="18"/>
      <c r="M95" s="17"/>
      <c r="N95" s="18"/>
      <c r="O95" s="19"/>
    </row>
    <row r="96" spans="1:15">
      <c r="A96" s="24" t="s">
        <v>19</v>
      </c>
      <c r="B96" s="25"/>
      <c r="C96" s="26">
        <f>SUM(C10:C91)</f>
        <v>12406.230000000001</v>
      </c>
      <c r="D96" s="26">
        <f>SUM(D10:D91)</f>
        <v>2918.68</v>
      </c>
      <c r="E96" s="40"/>
      <c r="F96" s="27"/>
      <c r="G96" s="27"/>
      <c r="H96" s="26">
        <f>SUM(H10:H93)</f>
        <v>12512.73</v>
      </c>
      <c r="I96" s="26">
        <f>SUM(I10:I93)</f>
        <v>2943.7934999999998</v>
      </c>
      <c r="J96" s="40"/>
      <c r="K96" s="41">
        <f>SUM(K10:K95)</f>
        <v>-106.49999999999979</v>
      </c>
      <c r="L96" s="28">
        <f>IFERROR(K96/C96,0)</f>
        <v>-8.5843967103624366E-3</v>
      </c>
      <c r="M96" s="29">
        <f>SUM(M10:M95)</f>
        <v>-25.113499999999924</v>
      </c>
      <c r="N96" s="28">
        <f>IFERROR(M96/D96,0)</f>
        <v>-8.6044033604231792E-3</v>
      </c>
      <c r="O96" s="30">
        <f>SUM(O10:O95)</f>
        <v>1.0000000000000002</v>
      </c>
    </row>
    <row r="97" spans="1:12">
      <c r="E97" s="27"/>
      <c r="J97" s="40"/>
      <c r="L97" s="31"/>
    </row>
    <row r="98" spans="1:12">
      <c r="K98" s="4"/>
      <c r="L98" s="32"/>
    </row>
    <row r="100" spans="1:12">
      <c r="A100" s="4"/>
    </row>
    <row r="104" spans="1:12">
      <c r="K104" s="4"/>
    </row>
    <row r="110" spans="1:12">
      <c r="K110" s="4"/>
    </row>
    <row r="114" spans="6:11">
      <c r="F114" s="4"/>
    </row>
    <row r="116" spans="6:11">
      <c r="K116" s="4"/>
    </row>
    <row r="122" spans="6:11">
      <c r="K122" s="4"/>
    </row>
  </sheetData>
  <printOptions gridLines="1"/>
  <pageMargins left="0.70866141732283472" right="0.70866141732283472" top="0.74803149606299213" bottom="0.74803149606299213" header="0.31496062992125984" footer="0.31496062992125984"/>
  <pageSetup paperSize="9" scale="67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126"/>
  <sheetViews>
    <sheetView workbookViewId="0">
      <selection activeCell="G2" sqref="G2"/>
    </sheetView>
  </sheetViews>
  <sheetFormatPr defaultRowHeight="11.25"/>
  <cols>
    <col min="1" max="1" width="34.28515625" style="14" bestFit="1" customWidth="1"/>
    <col min="2" max="2" width="14.7109375" style="14" bestFit="1" customWidth="1"/>
    <col min="3" max="3" width="11.140625" style="14" bestFit="1" customWidth="1"/>
    <col min="4" max="4" width="10.7109375" style="14" bestFit="1" customWidth="1"/>
    <col min="5" max="5" width="2.85546875" style="14" customWidth="1"/>
    <col min="6" max="6" width="33.5703125" style="14" bestFit="1" customWidth="1"/>
    <col min="7" max="7" width="14.7109375" style="14" customWidth="1"/>
    <col min="8" max="8" width="10.85546875" style="14" bestFit="1" customWidth="1"/>
    <col min="9" max="9" width="11.7109375" style="14" bestFit="1" customWidth="1"/>
    <col min="10" max="10" width="2.85546875" style="14" customWidth="1"/>
    <col min="11" max="11" width="9.85546875" style="14" bestFit="1" customWidth="1"/>
    <col min="12" max="12" width="8.85546875" style="14" bestFit="1" customWidth="1"/>
    <col min="13" max="13" width="11" style="14" bestFit="1" customWidth="1"/>
    <col min="14" max="16" width="9.140625" style="14"/>
    <col min="17" max="17" width="11" style="14" bestFit="1" customWidth="1"/>
    <col min="18" max="16384" width="9.140625" style="14"/>
  </cols>
  <sheetData>
    <row r="1" spans="1:15">
      <c r="A1" s="1" t="s">
        <v>0</v>
      </c>
      <c r="B1" s="1" t="s">
        <v>20</v>
      </c>
      <c r="E1" s="15"/>
      <c r="J1" s="15"/>
    </row>
    <row r="2" spans="1:15">
      <c r="A2" s="2" t="s">
        <v>1</v>
      </c>
      <c r="B2" s="33">
        <v>42186</v>
      </c>
      <c r="C2" s="33"/>
      <c r="E2" s="15"/>
      <c r="J2" s="15"/>
    </row>
    <row r="3" spans="1:15">
      <c r="A3" s="2" t="s">
        <v>2</v>
      </c>
      <c r="B3" s="34">
        <v>4000097824</v>
      </c>
      <c r="C3" s="34"/>
      <c r="E3" s="15"/>
      <c r="J3" s="15"/>
    </row>
    <row r="4" spans="1:15">
      <c r="A4" s="2" t="s">
        <v>3</v>
      </c>
      <c r="B4" s="35">
        <v>42156</v>
      </c>
      <c r="C4" s="35"/>
      <c r="E4" s="15"/>
      <c r="J4" s="15"/>
    </row>
    <row r="5" spans="1:15">
      <c r="A5" s="2" t="s">
        <v>4</v>
      </c>
      <c r="B5" s="2" t="s">
        <v>5</v>
      </c>
      <c r="C5" s="2"/>
      <c r="E5" s="15"/>
      <c r="J5" s="15"/>
    </row>
    <row r="6" spans="1:15">
      <c r="A6" s="3"/>
      <c r="B6" s="4"/>
      <c r="E6" s="15"/>
      <c r="J6" s="15"/>
    </row>
    <row r="7" spans="1:15">
      <c r="A7" s="5" t="s">
        <v>6</v>
      </c>
      <c r="B7" s="6"/>
      <c r="E7" s="15"/>
      <c r="F7" s="7" t="str">
        <f>B1</f>
        <v>iBasis</v>
      </c>
      <c r="J7" s="15"/>
    </row>
    <row r="8" spans="1:15" ht="22.5">
      <c r="A8" s="8" t="s">
        <v>7</v>
      </c>
      <c r="B8" s="8" t="s">
        <v>8</v>
      </c>
      <c r="C8" s="8" t="s">
        <v>9</v>
      </c>
      <c r="D8" s="8" t="s">
        <v>10</v>
      </c>
      <c r="E8" s="9"/>
      <c r="F8" s="10" t="s">
        <v>7</v>
      </c>
      <c r="G8" s="11" t="s">
        <v>11</v>
      </c>
      <c r="H8" s="11" t="s">
        <v>12</v>
      </c>
      <c r="I8" s="12" t="s">
        <v>13</v>
      </c>
      <c r="J8" s="9"/>
      <c r="K8" s="10" t="s">
        <v>14</v>
      </c>
      <c r="L8" s="10" t="s">
        <v>15</v>
      </c>
      <c r="M8" s="10" t="s">
        <v>16</v>
      </c>
      <c r="N8" s="13" t="s">
        <v>17</v>
      </c>
      <c r="O8" s="13" t="s">
        <v>18</v>
      </c>
    </row>
    <row r="9" spans="1:15">
      <c r="A9" s="8"/>
      <c r="B9" s="8"/>
      <c r="C9" s="8"/>
      <c r="D9" s="8"/>
      <c r="E9" s="9"/>
      <c r="F9" s="10"/>
      <c r="G9" s="11"/>
      <c r="H9" s="11"/>
      <c r="I9" s="12"/>
      <c r="J9" s="9"/>
      <c r="K9" s="10"/>
      <c r="L9" s="10"/>
      <c r="M9" s="10"/>
      <c r="N9" s="13"/>
      <c r="O9" s="13"/>
    </row>
    <row r="10" spans="1:15" ht="12.75" customHeight="1">
      <c r="A10" s="37" t="s">
        <v>21</v>
      </c>
      <c r="B10" s="38">
        <v>0.16850000000000001</v>
      </c>
      <c r="C10" s="44">
        <v>2</v>
      </c>
      <c r="D10" s="44">
        <v>0.34</v>
      </c>
      <c r="E10" s="9"/>
      <c r="F10" s="36" t="s">
        <v>21</v>
      </c>
      <c r="G10" s="39">
        <v>0.16850000000000001</v>
      </c>
      <c r="H10" s="42">
        <v>2.1</v>
      </c>
      <c r="I10" s="42">
        <v>0.35</v>
      </c>
      <c r="J10" s="9"/>
      <c r="K10" s="17">
        <f>+C10-H10</f>
        <v>-0.10000000000000009</v>
      </c>
      <c r="L10" s="18">
        <f>IFERROR(K10/C10,0)</f>
        <v>-5.0000000000000044E-2</v>
      </c>
      <c r="M10" s="17">
        <f>+D10-I10</f>
        <v>-9.9999999999999534E-3</v>
      </c>
      <c r="N10" s="18">
        <f>IFERROR(M10/D10,0)</f>
        <v>-2.9411764705882214E-2</v>
      </c>
      <c r="O10" s="19">
        <f>IFERROR(I10/$I$100,0)</f>
        <v>1.3351830577935131E-4</v>
      </c>
    </row>
    <row r="11" spans="1:15" ht="12.75" customHeight="1">
      <c r="A11" s="37"/>
      <c r="B11" s="38"/>
      <c r="C11" s="44"/>
      <c r="D11" s="44"/>
      <c r="E11" s="9"/>
      <c r="J11" s="9"/>
      <c r="K11" s="17"/>
      <c r="L11" s="18"/>
      <c r="M11" s="17"/>
      <c r="N11" s="18"/>
      <c r="O11" s="19"/>
    </row>
    <row r="12" spans="1:15" ht="12.75" customHeight="1">
      <c r="A12" s="37" t="s">
        <v>24</v>
      </c>
      <c r="B12" s="38">
        <v>0.185</v>
      </c>
      <c r="C12" s="44">
        <v>7.13</v>
      </c>
      <c r="D12" s="44">
        <v>1.32</v>
      </c>
      <c r="E12" s="9"/>
      <c r="F12" s="14" t="s">
        <v>24</v>
      </c>
      <c r="G12" s="14">
        <v>0.185</v>
      </c>
      <c r="H12" s="14">
        <v>7.17</v>
      </c>
      <c r="I12" s="14">
        <v>1.3259000000000001</v>
      </c>
      <c r="J12" s="9"/>
      <c r="K12" s="17">
        <f t="shared" ref="K12:K73" si="0">+C12-H12</f>
        <v>-4.0000000000000036E-2</v>
      </c>
      <c r="L12" s="18">
        <f t="shared" ref="L12:L73" si="1">IFERROR(K12/C12,0)</f>
        <v>-5.6100981767180976E-3</v>
      </c>
      <c r="M12" s="17">
        <f t="shared" ref="M12:M73" si="2">+D12-I12</f>
        <v>-5.9000000000000163E-3</v>
      </c>
      <c r="N12" s="18">
        <f t="shared" ref="N12:N73" si="3">IFERROR(M12/D12,0)</f>
        <v>-4.469696969696982E-3</v>
      </c>
      <c r="O12" s="19">
        <f t="shared" ref="O12:O73" si="4">IFERROR(I12/$I$100,0)</f>
        <v>5.058054903795484E-4</v>
      </c>
    </row>
    <row r="13" spans="1:15" ht="12.75" customHeight="1">
      <c r="A13" s="37" t="s">
        <v>22</v>
      </c>
      <c r="B13" s="38">
        <v>0.187</v>
      </c>
      <c r="C13" s="44">
        <v>1.42</v>
      </c>
      <c r="D13" s="44">
        <v>0.26</v>
      </c>
      <c r="E13" s="9"/>
      <c r="F13" s="36" t="s">
        <v>22</v>
      </c>
      <c r="G13" s="39">
        <v>0.187</v>
      </c>
      <c r="H13" s="42">
        <v>1.42</v>
      </c>
      <c r="I13" s="42">
        <v>0.26490000000000002</v>
      </c>
      <c r="J13" s="9"/>
      <c r="K13" s="17">
        <f t="shared" si="0"/>
        <v>0</v>
      </c>
      <c r="L13" s="18">
        <f t="shared" si="1"/>
        <v>0</v>
      </c>
      <c r="M13" s="17">
        <f t="shared" si="2"/>
        <v>-4.9000000000000155E-3</v>
      </c>
      <c r="N13" s="18">
        <f t="shared" si="3"/>
        <v>-1.8846153846153905E-2</v>
      </c>
      <c r="O13" s="19">
        <f t="shared" si="4"/>
        <v>1.010542834312862E-4</v>
      </c>
    </row>
    <row r="14" spans="1:15" ht="12.75" customHeight="1">
      <c r="A14" s="37"/>
      <c r="B14" s="38"/>
      <c r="C14" s="44"/>
      <c r="D14" s="44"/>
      <c r="E14" s="9"/>
      <c r="J14" s="9"/>
      <c r="K14" s="17"/>
      <c r="L14" s="18"/>
      <c r="M14" s="17"/>
      <c r="N14" s="18"/>
      <c r="O14" s="19"/>
    </row>
    <row r="15" spans="1:15" ht="12.75" customHeight="1">
      <c r="A15" s="37" t="s">
        <v>25</v>
      </c>
      <c r="B15" s="38">
        <v>4.2000000000000003E-2</v>
      </c>
      <c r="C15" s="44">
        <v>85.21</v>
      </c>
      <c r="D15" s="44">
        <v>3.59</v>
      </c>
      <c r="E15" s="9"/>
      <c r="F15" s="14" t="s">
        <v>25</v>
      </c>
      <c r="G15" s="14">
        <v>4.2000000000000003E-2</v>
      </c>
      <c r="H15" s="14">
        <v>86.33</v>
      </c>
      <c r="I15" s="14">
        <v>3.63</v>
      </c>
      <c r="J15" s="9"/>
      <c r="K15" s="17">
        <f t="shared" si="0"/>
        <v>-1.1200000000000045</v>
      </c>
      <c r="L15" s="18">
        <f t="shared" si="1"/>
        <v>-1.3143997183429229E-2</v>
      </c>
      <c r="M15" s="17">
        <f t="shared" si="2"/>
        <v>-4.0000000000000036E-2</v>
      </c>
      <c r="N15" s="18">
        <f t="shared" si="3"/>
        <v>-1.1142061281337058E-2</v>
      </c>
      <c r="O15" s="19">
        <f t="shared" si="4"/>
        <v>1.3847755713687008E-3</v>
      </c>
    </row>
    <row r="16" spans="1:15" ht="12.75" customHeight="1">
      <c r="A16" s="37" t="s">
        <v>26</v>
      </c>
      <c r="B16" s="38">
        <v>9.2799999999999994E-2</v>
      </c>
      <c r="C16" s="44">
        <v>207.36</v>
      </c>
      <c r="D16" s="44">
        <v>19.239999999999998</v>
      </c>
      <c r="E16" s="9"/>
      <c r="F16" s="14" t="s">
        <v>26</v>
      </c>
      <c r="G16" s="14">
        <v>9.2799999999999994E-2</v>
      </c>
      <c r="H16" s="14">
        <v>208.07</v>
      </c>
      <c r="I16" s="14">
        <v>19.308800000000002</v>
      </c>
      <c r="J16" s="9"/>
      <c r="K16" s="17">
        <f t="shared" si="0"/>
        <v>-0.70999999999997954</v>
      </c>
      <c r="L16" s="18">
        <f t="shared" si="1"/>
        <v>-3.4239969135801481E-3</v>
      </c>
      <c r="M16" s="17">
        <f t="shared" si="2"/>
        <v>-6.8800000000003081E-2</v>
      </c>
      <c r="N16" s="18">
        <f t="shared" si="3"/>
        <v>-3.5758835758837363E-3</v>
      </c>
      <c r="O16" s="19">
        <f t="shared" si="4"/>
        <v>7.3659378932352543E-3</v>
      </c>
    </row>
    <row r="17" spans="1:15" ht="12.75" customHeight="1">
      <c r="A17" s="37" t="s">
        <v>26</v>
      </c>
      <c r="B17" s="38">
        <v>9.2999999999999999E-2</v>
      </c>
      <c r="C17" s="44">
        <v>243.26</v>
      </c>
      <c r="D17" s="44">
        <v>22.63</v>
      </c>
      <c r="E17" s="9"/>
      <c r="F17" s="14" t="s">
        <v>26</v>
      </c>
      <c r="G17" s="14">
        <v>9.2999999999999999E-2</v>
      </c>
      <c r="H17" s="14">
        <v>244.1</v>
      </c>
      <c r="I17" s="14">
        <v>22.7</v>
      </c>
      <c r="J17" s="9"/>
      <c r="K17" s="17">
        <f t="shared" si="0"/>
        <v>-0.84000000000000341</v>
      </c>
      <c r="L17" s="18">
        <f t="shared" si="1"/>
        <v>-3.4530954534243339E-3</v>
      </c>
      <c r="M17" s="17">
        <f t="shared" si="2"/>
        <v>-7.0000000000000284E-2</v>
      </c>
      <c r="N17" s="18">
        <f t="shared" si="3"/>
        <v>-3.0932390631904678E-3</v>
      </c>
      <c r="O17" s="19">
        <f t="shared" si="4"/>
        <v>8.6596158319750711E-3</v>
      </c>
    </row>
    <row r="18" spans="1:15" ht="12.75" customHeight="1">
      <c r="A18" s="37"/>
      <c r="B18" s="38"/>
      <c r="C18" s="44"/>
      <c r="D18" s="44"/>
      <c r="E18" s="9"/>
      <c r="J18" s="9"/>
      <c r="K18" s="17"/>
      <c r="L18" s="18"/>
      <c r="M18" s="17"/>
      <c r="N18" s="18"/>
      <c r="O18" s="19"/>
    </row>
    <row r="19" spans="1:15" ht="12.75" customHeight="1">
      <c r="A19" s="37" t="s">
        <v>74</v>
      </c>
      <c r="B19" s="38">
        <v>2.7199999999999998E-2</v>
      </c>
      <c r="C19" s="44">
        <v>227.34</v>
      </c>
      <c r="D19" s="44">
        <v>6.19</v>
      </c>
      <c r="E19" s="9"/>
      <c r="F19" s="14" t="s">
        <v>74</v>
      </c>
      <c r="G19" s="14">
        <v>2.7199999999999998E-2</v>
      </c>
      <c r="H19" s="14">
        <v>230.82</v>
      </c>
      <c r="I19" s="14">
        <v>6.28</v>
      </c>
      <c r="J19" s="9"/>
      <c r="K19" s="17">
        <f t="shared" si="0"/>
        <v>-3.4799999999999898</v>
      </c>
      <c r="L19" s="18">
        <f t="shared" si="1"/>
        <v>-1.5307468989179158E-2</v>
      </c>
      <c r="M19" s="17">
        <f t="shared" si="2"/>
        <v>-8.9999999999999858E-2</v>
      </c>
      <c r="N19" s="18">
        <f t="shared" si="3"/>
        <v>-1.4539579967689798E-2</v>
      </c>
      <c r="O19" s="19">
        <f t="shared" si="4"/>
        <v>2.395699886555218E-3</v>
      </c>
    </row>
    <row r="20" spans="1:15" ht="12.75" customHeight="1">
      <c r="A20" s="37"/>
      <c r="B20" s="38"/>
      <c r="C20" s="44"/>
      <c r="D20" s="44"/>
      <c r="E20" s="9"/>
      <c r="J20" s="9"/>
      <c r="K20" s="17"/>
      <c r="L20" s="18"/>
      <c r="M20" s="17"/>
      <c r="N20" s="18"/>
      <c r="O20" s="19"/>
    </row>
    <row r="21" spans="1:15" ht="12.75" customHeight="1">
      <c r="A21" s="37" t="s">
        <v>94</v>
      </c>
      <c r="B21" s="38">
        <v>1.1000000000000001E-3</v>
      </c>
      <c r="C21" s="44">
        <v>1.6</v>
      </c>
      <c r="D21" s="44">
        <v>0</v>
      </c>
      <c r="E21" s="9"/>
      <c r="F21" s="36" t="s">
        <v>94</v>
      </c>
      <c r="G21" s="39">
        <v>1.1000000000000001E-3</v>
      </c>
      <c r="H21" s="42">
        <v>1.62</v>
      </c>
      <c r="I21" s="42">
        <v>1.8E-3</v>
      </c>
      <c r="J21" s="9"/>
      <c r="K21" s="17">
        <f t="shared" si="0"/>
        <v>-2.0000000000000018E-2</v>
      </c>
      <c r="L21" s="18">
        <f t="shared" si="1"/>
        <v>-1.2500000000000011E-2</v>
      </c>
      <c r="M21" s="17">
        <f t="shared" si="2"/>
        <v>-1.8E-3</v>
      </c>
      <c r="N21" s="18">
        <f t="shared" si="3"/>
        <v>0</v>
      </c>
      <c r="O21" s="19">
        <f t="shared" si="4"/>
        <v>6.8666557257952107E-7</v>
      </c>
    </row>
    <row r="22" spans="1:15" ht="12.75" customHeight="1">
      <c r="A22" s="37" t="s">
        <v>97</v>
      </c>
      <c r="B22" s="38">
        <v>1.1999999999999999E-3</v>
      </c>
      <c r="C22" s="44">
        <v>2.6</v>
      </c>
      <c r="D22" s="44">
        <v>0</v>
      </c>
      <c r="E22" s="9"/>
      <c r="F22" s="36" t="s">
        <v>97</v>
      </c>
      <c r="G22" s="39">
        <v>1.1999999999999999E-3</v>
      </c>
      <c r="H22" s="42">
        <v>2.64</v>
      </c>
      <c r="I22" s="42">
        <v>5.9999999999999995E-4</v>
      </c>
      <c r="J22" s="9"/>
      <c r="K22" s="17">
        <f t="shared" si="0"/>
        <v>-4.0000000000000036E-2</v>
      </c>
      <c r="L22" s="18">
        <f t="shared" si="1"/>
        <v>-1.5384615384615398E-2</v>
      </c>
      <c r="M22" s="17">
        <f t="shared" si="2"/>
        <v>-5.9999999999999995E-4</v>
      </c>
      <c r="N22" s="18">
        <f t="shared" si="3"/>
        <v>0</v>
      </c>
      <c r="O22" s="19">
        <f t="shared" si="4"/>
        <v>2.2888852419317367E-7</v>
      </c>
    </row>
    <row r="23" spans="1:15" ht="12.75" customHeight="1">
      <c r="A23" s="37" t="s">
        <v>93</v>
      </c>
      <c r="B23" s="38">
        <v>1.4E-3</v>
      </c>
      <c r="C23" s="44">
        <v>6.87</v>
      </c>
      <c r="D23" s="44">
        <v>0</v>
      </c>
      <c r="E23" s="9"/>
      <c r="F23" s="36" t="s">
        <v>93</v>
      </c>
      <c r="G23" s="39">
        <v>1.4E-3</v>
      </c>
      <c r="H23" s="42">
        <v>6.93</v>
      </c>
      <c r="I23" s="42">
        <v>0.01</v>
      </c>
      <c r="J23" s="9"/>
      <c r="K23" s="17">
        <f t="shared" si="0"/>
        <v>-5.9999999999999609E-2</v>
      </c>
      <c r="L23" s="18">
        <f t="shared" si="1"/>
        <v>-8.7336244541484139E-3</v>
      </c>
      <c r="M23" s="17">
        <f t="shared" si="2"/>
        <v>-0.01</v>
      </c>
      <c r="N23" s="18">
        <f t="shared" si="3"/>
        <v>0</v>
      </c>
      <c r="O23" s="19">
        <f t="shared" si="4"/>
        <v>3.8148087365528946E-6</v>
      </c>
    </row>
    <row r="24" spans="1:15" ht="12.75" customHeight="1">
      <c r="A24" s="37" t="s">
        <v>90</v>
      </c>
      <c r="B24" s="38">
        <v>1.5E-3</v>
      </c>
      <c r="C24" s="44">
        <v>7.92</v>
      </c>
      <c r="D24" s="44">
        <v>0.01</v>
      </c>
      <c r="E24" s="9"/>
      <c r="F24" s="36" t="s">
        <v>90</v>
      </c>
      <c r="G24" s="39">
        <v>1.5E-3</v>
      </c>
      <c r="H24" s="42">
        <v>7.95</v>
      </c>
      <c r="I24" s="42">
        <v>1.2E-2</v>
      </c>
      <c r="J24" s="9"/>
      <c r="K24" s="17">
        <f t="shared" si="0"/>
        <v>-3.0000000000000249E-2</v>
      </c>
      <c r="L24" s="18">
        <f t="shared" si="1"/>
        <v>-3.7878787878788192E-3</v>
      </c>
      <c r="M24" s="17">
        <f t="shared" si="2"/>
        <v>-2E-3</v>
      </c>
      <c r="N24" s="18">
        <f t="shared" si="3"/>
        <v>-0.2</v>
      </c>
      <c r="O24" s="19">
        <f t="shared" si="4"/>
        <v>4.5777704838634741E-6</v>
      </c>
    </row>
    <row r="25" spans="1:15" ht="12.75" customHeight="1">
      <c r="A25" s="37" t="s">
        <v>91</v>
      </c>
      <c r="B25" s="38">
        <v>1.6000000000000001E-3</v>
      </c>
      <c r="C25" s="44">
        <v>9.2200000000000006</v>
      </c>
      <c r="D25" s="44">
        <v>0.01</v>
      </c>
      <c r="E25" s="9"/>
      <c r="F25" s="36" t="s">
        <v>91</v>
      </c>
      <c r="G25" s="39">
        <v>1.6000000000000001E-3</v>
      </c>
      <c r="H25" s="42">
        <v>5.79</v>
      </c>
      <c r="I25" s="42">
        <v>0.01</v>
      </c>
      <c r="J25" s="9"/>
      <c r="K25" s="17">
        <f t="shared" si="0"/>
        <v>3.4300000000000006</v>
      </c>
      <c r="L25" s="18">
        <f t="shared" si="1"/>
        <v>0.37201735357917576</v>
      </c>
      <c r="M25" s="17">
        <f t="shared" si="2"/>
        <v>0</v>
      </c>
      <c r="N25" s="18">
        <f t="shared" si="3"/>
        <v>0</v>
      </c>
      <c r="O25" s="19">
        <f t="shared" si="4"/>
        <v>3.8148087365528946E-6</v>
      </c>
    </row>
    <row r="26" spans="1:15" ht="12.75" customHeight="1">
      <c r="A26" s="37" t="s">
        <v>89</v>
      </c>
      <c r="B26" s="38">
        <v>1.6999999999999999E-3</v>
      </c>
      <c r="C26" s="44">
        <v>6.81</v>
      </c>
      <c r="D26" s="44">
        <v>0.01</v>
      </c>
      <c r="E26" s="9"/>
      <c r="F26" s="36" t="s">
        <v>89</v>
      </c>
      <c r="G26" s="39">
        <v>1.6999999999999999E-3</v>
      </c>
      <c r="H26" s="42">
        <v>6.88</v>
      </c>
      <c r="I26" s="42">
        <v>1.06E-2</v>
      </c>
      <c r="J26" s="9"/>
      <c r="K26" s="17">
        <f t="shared" si="0"/>
        <v>-7.0000000000000284E-2</v>
      </c>
      <c r="L26" s="18">
        <f t="shared" si="1"/>
        <v>-1.0279001468428823E-2</v>
      </c>
      <c r="M26" s="17">
        <f t="shared" si="2"/>
        <v>-5.9999999999999984E-4</v>
      </c>
      <c r="N26" s="18">
        <f t="shared" si="3"/>
        <v>-5.9999999999999984E-2</v>
      </c>
      <c r="O26" s="19">
        <f t="shared" si="4"/>
        <v>4.0436972607460689E-6</v>
      </c>
    </row>
    <row r="27" spans="1:15" ht="12.75" customHeight="1">
      <c r="A27" s="37"/>
      <c r="B27" s="38"/>
      <c r="C27" s="44"/>
      <c r="D27" s="44"/>
      <c r="E27" s="9"/>
      <c r="F27" s="36"/>
      <c r="G27" s="39"/>
      <c r="H27" s="42"/>
      <c r="I27" s="42"/>
      <c r="J27" s="9"/>
      <c r="K27" s="17"/>
      <c r="L27" s="18"/>
      <c r="M27" s="17"/>
      <c r="N27" s="18"/>
      <c r="O27" s="19"/>
    </row>
    <row r="28" spans="1:15" ht="12.75" customHeight="1">
      <c r="A28" s="37" t="s">
        <v>30</v>
      </c>
      <c r="B28" s="38">
        <v>1.6899999999999998E-2</v>
      </c>
      <c r="C28" s="44">
        <v>65.38</v>
      </c>
      <c r="D28" s="44">
        <v>1.1000000000000001</v>
      </c>
      <c r="E28" s="9"/>
      <c r="F28" s="36" t="s">
        <v>30</v>
      </c>
      <c r="G28" s="39">
        <v>1.6899999999999998E-2</v>
      </c>
      <c r="H28" s="42">
        <v>65.75</v>
      </c>
      <c r="I28" s="42">
        <v>1.1111</v>
      </c>
      <c r="J28" s="9"/>
      <c r="K28" s="17">
        <f t="shared" si="0"/>
        <v>-0.37000000000000455</v>
      </c>
      <c r="L28" s="18">
        <f t="shared" si="1"/>
        <v>-5.6592230039768212E-3</v>
      </c>
      <c r="M28" s="17">
        <f t="shared" si="2"/>
        <v>-1.1099999999999888E-2</v>
      </c>
      <c r="N28" s="18">
        <f t="shared" si="3"/>
        <v>-1.0090909090908987E-2</v>
      </c>
      <c r="O28" s="19">
        <f t="shared" si="4"/>
        <v>4.2386339871839214E-4</v>
      </c>
    </row>
    <row r="29" spans="1:15" ht="12.75" customHeight="1">
      <c r="A29" s="37" t="s">
        <v>30</v>
      </c>
      <c r="B29" s="38">
        <v>2.9499999999999998E-2</v>
      </c>
      <c r="C29" s="44">
        <v>75.05</v>
      </c>
      <c r="D29" s="44">
        <v>2.2000000000000002</v>
      </c>
      <c r="E29" s="9"/>
      <c r="F29" s="36" t="s">
        <v>30</v>
      </c>
      <c r="G29" s="39">
        <v>2.9499999999999998E-2</v>
      </c>
      <c r="H29" s="42">
        <v>75.83</v>
      </c>
      <c r="I29" s="42">
        <v>2.2400000000000002</v>
      </c>
      <c r="J29" s="9"/>
      <c r="K29" s="17">
        <f t="shared" si="0"/>
        <v>-0.78000000000000114</v>
      </c>
      <c r="L29" s="18">
        <f t="shared" si="1"/>
        <v>-1.0393071285809475E-2</v>
      </c>
      <c r="M29" s="17">
        <f t="shared" si="2"/>
        <v>-4.0000000000000036E-2</v>
      </c>
      <c r="N29" s="18">
        <f t="shared" si="3"/>
        <v>-1.8181818181818195E-2</v>
      </c>
      <c r="O29" s="19">
        <f t="shared" si="4"/>
        <v>8.5451715698784856E-4</v>
      </c>
    </row>
    <row r="30" spans="1:15" ht="12.75" customHeight="1">
      <c r="A30" s="14" t="s">
        <v>32</v>
      </c>
      <c r="B30" s="14">
        <v>3.7900000000000003E-2</v>
      </c>
      <c r="C30" s="14">
        <v>0.9</v>
      </c>
      <c r="D30" s="14">
        <v>0.04</v>
      </c>
      <c r="E30" s="9"/>
      <c r="F30" s="36" t="s">
        <v>32</v>
      </c>
      <c r="G30" s="39">
        <v>3.7900000000000003E-2</v>
      </c>
      <c r="H30" s="42">
        <v>0.95</v>
      </c>
      <c r="I30" s="42">
        <v>3.5999999999999997E-2</v>
      </c>
      <c r="J30" s="9"/>
      <c r="K30" s="17">
        <f t="shared" si="0"/>
        <v>-4.9999999999999933E-2</v>
      </c>
      <c r="L30" s="18">
        <f t="shared" si="1"/>
        <v>-5.5555555555555483E-2</v>
      </c>
      <c r="M30" s="17">
        <f t="shared" si="2"/>
        <v>4.0000000000000036E-3</v>
      </c>
      <c r="N30" s="18">
        <f t="shared" si="3"/>
        <v>0.10000000000000009</v>
      </c>
      <c r="O30" s="19">
        <f t="shared" si="4"/>
        <v>1.3733311451590421E-5</v>
      </c>
    </row>
    <row r="31" spans="1:15" ht="12.75" customHeight="1">
      <c r="A31" s="14" t="s">
        <v>32</v>
      </c>
      <c r="B31" s="14">
        <v>3.9899999999999998E-2</v>
      </c>
      <c r="C31" s="14">
        <v>36.75</v>
      </c>
      <c r="D31" s="14">
        <v>1.71</v>
      </c>
      <c r="E31" s="9"/>
      <c r="F31" s="36" t="s">
        <v>32</v>
      </c>
      <c r="G31" s="39">
        <v>3.9899999999999998E-2</v>
      </c>
      <c r="H31" s="42">
        <v>24.75</v>
      </c>
      <c r="I31" s="42">
        <v>0.98770000000000002</v>
      </c>
      <c r="J31" s="9"/>
      <c r="K31" s="17">
        <f t="shared" si="0"/>
        <v>12</v>
      </c>
      <c r="L31" s="18">
        <f t="shared" si="1"/>
        <v>0.32653061224489793</v>
      </c>
      <c r="M31" s="17">
        <f t="shared" si="2"/>
        <v>0.72229999999999994</v>
      </c>
      <c r="N31" s="18">
        <f t="shared" si="3"/>
        <v>0.42239766081871344</v>
      </c>
      <c r="O31" s="19">
        <f t="shared" si="4"/>
        <v>3.7678865890932947E-4</v>
      </c>
    </row>
    <row r="32" spans="1:15" ht="12.75" customHeight="1">
      <c r="A32" s="37"/>
      <c r="B32" s="38"/>
      <c r="C32" s="44"/>
      <c r="D32" s="44"/>
      <c r="E32" s="9"/>
      <c r="F32" s="36" t="s">
        <v>31</v>
      </c>
      <c r="G32" s="39">
        <v>5.9900000000000002E-2</v>
      </c>
      <c r="H32" s="42">
        <v>12.15</v>
      </c>
      <c r="I32" s="42">
        <v>0.7278</v>
      </c>
      <c r="J32" s="9"/>
      <c r="K32" s="17">
        <f t="shared" si="0"/>
        <v>-12.15</v>
      </c>
      <c r="L32" s="18">
        <f t="shared" si="1"/>
        <v>0</v>
      </c>
      <c r="M32" s="17">
        <f t="shared" si="2"/>
        <v>-0.7278</v>
      </c>
      <c r="N32" s="18">
        <f t="shared" si="3"/>
        <v>0</v>
      </c>
      <c r="O32" s="19">
        <f t="shared" si="4"/>
        <v>2.776417798463197E-4</v>
      </c>
    </row>
    <row r="33" spans="1:15" ht="12.75" customHeight="1">
      <c r="E33" s="9"/>
      <c r="F33" s="36"/>
      <c r="G33" s="39"/>
      <c r="H33" s="42"/>
      <c r="I33" s="42"/>
      <c r="J33" s="9"/>
      <c r="K33" s="17"/>
      <c r="L33" s="18"/>
      <c r="M33" s="17"/>
      <c r="N33" s="18"/>
      <c r="O33" s="19"/>
    </row>
    <row r="34" spans="1:15" ht="12.75" customHeight="1">
      <c r="A34" s="37" t="s">
        <v>80</v>
      </c>
      <c r="B34" s="38">
        <v>6.83E-2</v>
      </c>
      <c r="C34" s="44">
        <v>0.15</v>
      </c>
      <c r="D34" s="44">
        <v>0.01</v>
      </c>
      <c r="E34" s="9"/>
      <c r="F34" s="36" t="s">
        <v>80</v>
      </c>
      <c r="G34" s="39">
        <v>6.83E-2</v>
      </c>
      <c r="H34" s="42">
        <v>0.33</v>
      </c>
      <c r="I34" s="42">
        <v>2.2700000000000001E-2</v>
      </c>
      <c r="J34" s="9"/>
      <c r="K34" s="17">
        <f t="shared" si="0"/>
        <v>-0.18000000000000002</v>
      </c>
      <c r="L34" s="18">
        <f t="shared" si="1"/>
        <v>-1.2000000000000002</v>
      </c>
      <c r="M34" s="17">
        <f t="shared" si="2"/>
        <v>-1.2700000000000001E-2</v>
      </c>
      <c r="N34" s="18">
        <f t="shared" si="3"/>
        <v>-1.27</v>
      </c>
      <c r="O34" s="19">
        <f t="shared" si="4"/>
        <v>8.6596158319750717E-6</v>
      </c>
    </row>
    <row r="35" spans="1:15" ht="12.75" customHeight="1">
      <c r="A35" s="37"/>
      <c r="B35" s="38"/>
      <c r="C35" s="44"/>
      <c r="D35" s="44"/>
      <c r="E35" s="9"/>
      <c r="F35" s="36"/>
      <c r="G35" s="39"/>
      <c r="H35" s="42"/>
      <c r="I35" s="42"/>
      <c r="J35" s="9"/>
      <c r="K35" s="17"/>
      <c r="L35" s="18"/>
      <c r="M35" s="17"/>
      <c r="N35" s="18"/>
      <c r="O35" s="19"/>
    </row>
    <row r="36" spans="1:15" ht="12.75" customHeight="1">
      <c r="A36" s="37" t="s">
        <v>34</v>
      </c>
      <c r="B36" s="38">
        <v>5.7000000000000002E-2</v>
      </c>
      <c r="C36" s="44">
        <v>31.77</v>
      </c>
      <c r="D36" s="44">
        <v>1.84</v>
      </c>
      <c r="E36" s="9"/>
      <c r="F36" s="14" t="s">
        <v>34</v>
      </c>
      <c r="G36" s="14">
        <v>5.7000000000000002E-2</v>
      </c>
      <c r="H36" s="43">
        <v>32.03</v>
      </c>
      <c r="I36" s="43">
        <v>1.83</v>
      </c>
      <c r="J36" s="9"/>
      <c r="K36" s="17">
        <f t="shared" ref="K36:K38" si="5">+C36-H36</f>
        <v>-0.26000000000000156</v>
      </c>
      <c r="L36" s="18">
        <f t="shared" ref="L36:L38" si="6">IFERROR(K36/C36,0)</f>
        <v>-8.1838212149827373E-3</v>
      </c>
      <c r="M36" s="17">
        <f t="shared" ref="M36:M38" si="7">+D36-I36</f>
        <v>1.0000000000000009E-2</v>
      </c>
      <c r="N36" s="18">
        <f t="shared" ref="N36:N38" si="8">IFERROR(M36/D36,0)</f>
        <v>5.4347826086956564E-3</v>
      </c>
      <c r="O36" s="19">
        <f t="shared" ref="O36:O38" si="9">IFERROR(I36/$I$100,0)</f>
        <v>6.9810999878917976E-4</v>
      </c>
    </row>
    <row r="37" spans="1:15" ht="12.75" customHeight="1">
      <c r="E37" s="9"/>
      <c r="F37" s="36"/>
      <c r="G37" s="39"/>
      <c r="H37" s="42"/>
      <c r="I37" s="42"/>
      <c r="J37" s="9"/>
      <c r="K37" s="17"/>
      <c r="L37" s="18"/>
      <c r="M37" s="17"/>
      <c r="N37" s="18"/>
      <c r="O37" s="19"/>
    </row>
    <row r="38" spans="1:15" ht="12.75" customHeight="1">
      <c r="A38" s="37"/>
      <c r="B38" s="38"/>
      <c r="C38" s="44"/>
      <c r="D38" s="44"/>
      <c r="E38" s="9"/>
      <c r="F38" s="36" t="s">
        <v>35</v>
      </c>
      <c r="G38" s="39">
        <v>0.32040000000000002</v>
      </c>
      <c r="H38" s="42">
        <v>1.85</v>
      </c>
      <c r="I38" s="42">
        <v>0.59</v>
      </c>
      <c r="J38" s="9"/>
      <c r="K38" s="17">
        <f t="shared" si="5"/>
        <v>-1.85</v>
      </c>
      <c r="L38" s="18">
        <f t="shared" si="6"/>
        <v>0</v>
      </c>
      <c r="M38" s="17">
        <f t="shared" si="7"/>
        <v>-0.59</v>
      </c>
      <c r="N38" s="18">
        <f t="shared" si="8"/>
        <v>0</v>
      </c>
      <c r="O38" s="19">
        <f t="shared" si="9"/>
        <v>2.2507371545662079E-4</v>
      </c>
    </row>
    <row r="39" spans="1:15" ht="12.75" customHeight="1">
      <c r="A39" s="14" t="s">
        <v>35</v>
      </c>
      <c r="B39" s="14">
        <v>0.32319999999999999</v>
      </c>
      <c r="C39" s="14">
        <v>1.86</v>
      </c>
      <c r="D39" s="14">
        <v>0.6</v>
      </c>
      <c r="E39" s="9"/>
      <c r="F39" s="36" t="s">
        <v>35</v>
      </c>
      <c r="G39" s="39">
        <v>0.32319999999999999</v>
      </c>
      <c r="H39" s="42">
        <v>0.05</v>
      </c>
      <c r="I39" s="42">
        <v>1.6199999999999999E-2</v>
      </c>
      <c r="J39" s="9"/>
      <c r="K39" s="17">
        <f t="shared" si="0"/>
        <v>1.81</v>
      </c>
      <c r="L39" s="18">
        <f t="shared" si="1"/>
        <v>0.9731182795698925</v>
      </c>
      <c r="M39" s="17">
        <f t="shared" si="2"/>
        <v>0.58379999999999999</v>
      </c>
      <c r="N39" s="18">
        <f t="shared" si="3"/>
        <v>0.97299999999999998</v>
      </c>
      <c r="O39" s="19">
        <f t="shared" si="4"/>
        <v>6.1799901532156896E-6</v>
      </c>
    </row>
    <row r="40" spans="1:15" ht="12.75" customHeight="1">
      <c r="E40" s="9"/>
      <c r="F40" s="36"/>
      <c r="G40" s="39"/>
      <c r="H40" s="42"/>
      <c r="I40" s="42"/>
      <c r="J40" s="9"/>
      <c r="K40" s="17"/>
      <c r="L40" s="18"/>
      <c r="M40" s="17"/>
      <c r="N40" s="18"/>
      <c r="O40" s="19"/>
    </row>
    <row r="41" spans="1:15" ht="12.75" customHeight="1">
      <c r="A41" s="37" t="s">
        <v>36</v>
      </c>
      <c r="B41" s="38">
        <v>2.9499999999999998E-2</v>
      </c>
      <c r="C41" s="44">
        <v>13.75</v>
      </c>
      <c r="D41" s="44">
        <v>0.4</v>
      </c>
      <c r="E41" s="9"/>
      <c r="F41" s="36" t="s">
        <v>36</v>
      </c>
      <c r="G41" s="39">
        <v>2.9499999999999998E-2</v>
      </c>
      <c r="H41" s="42">
        <v>13.88</v>
      </c>
      <c r="I41" s="42">
        <v>0.40970000000000001</v>
      </c>
      <c r="J41" s="9"/>
      <c r="K41" s="17">
        <f t="shared" si="0"/>
        <v>-0.13000000000000078</v>
      </c>
      <c r="L41" s="18">
        <f t="shared" si="1"/>
        <v>-9.4545454545455106E-3</v>
      </c>
      <c r="M41" s="17">
        <f t="shared" si="2"/>
        <v>-9.6999999999999864E-3</v>
      </c>
      <c r="N41" s="18">
        <f t="shared" si="3"/>
        <v>-2.4249999999999966E-2</v>
      </c>
      <c r="O41" s="19">
        <f t="shared" si="4"/>
        <v>1.5629271393657212E-4</v>
      </c>
    </row>
    <row r="42" spans="1:15" ht="12.75" customHeight="1">
      <c r="A42" s="37"/>
      <c r="B42" s="38"/>
      <c r="C42" s="44"/>
      <c r="D42" s="44"/>
      <c r="E42" s="9"/>
      <c r="F42" s="36"/>
      <c r="G42" s="39"/>
      <c r="H42" s="42"/>
      <c r="I42" s="42"/>
      <c r="J42" s="9"/>
      <c r="K42" s="17"/>
      <c r="L42" s="18"/>
      <c r="M42" s="17"/>
      <c r="N42" s="18"/>
      <c r="O42" s="19"/>
    </row>
    <row r="43" spans="1:15" ht="12.75" customHeight="1">
      <c r="A43" s="37" t="s">
        <v>38</v>
      </c>
      <c r="B43" s="38">
        <v>0.192</v>
      </c>
      <c r="C43" s="44">
        <v>1.1200000000000001</v>
      </c>
      <c r="D43" s="44">
        <v>0.21</v>
      </c>
      <c r="E43" s="9"/>
      <c r="F43" s="36" t="s">
        <v>38</v>
      </c>
      <c r="G43" s="39">
        <v>0.192</v>
      </c>
      <c r="H43" s="42">
        <v>1.1499999999999999</v>
      </c>
      <c r="I43" s="42">
        <v>0.22</v>
      </c>
      <c r="J43" s="9"/>
      <c r="K43" s="17">
        <f t="shared" si="0"/>
        <v>-2.9999999999999805E-2</v>
      </c>
      <c r="L43" s="18">
        <f t="shared" si="1"/>
        <v>-2.6785714285714107E-2</v>
      </c>
      <c r="M43" s="17">
        <f t="shared" si="2"/>
        <v>-1.0000000000000009E-2</v>
      </c>
      <c r="N43" s="18">
        <f t="shared" si="3"/>
        <v>-4.7619047619047665E-2</v>
      </c>
      <c r="O43" s="19">
        <f t="shared" si="4"/>
        <v>8.3925792204163685E-5</v>
      </c>
    </row>
    <row r="44" spans="1:15" ht="12.75" customHeight="1">
      <c r="A44" s="37" t="s">
        <v>37</v>
      </c>
      <c r="B44" s="38">
        <v>0.19220000000000001</v>
      </c>
      <c r="C44" s="44">
        <v>131.13</v>
      </c>
      <c r="D44" s="44">
        <v>25.19</v>
      </c>
      <c r="E44" s="9"/>
      <c r="F44" s="36" t="s">
        <v>37</v>
      </c>
      <c r="G44" s="39">
        <v>0.19220000000000001</v>
      </c>
      <c r="H44" s="42">
        <v>131.27000000000001</v>
      </c>
      <c r="I44" s="42">
        <v>25.23</v>
      </c>
      <c r="J44" s="9"/>
      <c r="K44" s="17">
        <f t="shared" si="0"/>
        <v>-0.14000000000001478</v>
      </c>
      <c r="L44" s="18">
        <f t="shared" si="1"/>
        <v>-1.0676427972242414E-3</v>
      </c>
      <c r="M44" s="17">
        <f t="shared" si="2"/>
        <v>-3.9999999999999147E-2</v>
      </c>
      <c r="N44" s="18">
        <f t="shared" si="3"/>
        <v>-1.5879317189360519E-3</v>
      </c>
      <c r="O44" s="19">
        <f t="shared" si="4"/>
        <v>9.6247624423229546E-3</v>
      </c>
    </row>
    <row r="45" spans="1:15" ht="12.75" customHeight="1">
      <c r="A45" s="37"/>
      <c r="B45" s="38"/>
      <c r="C45" s="44"/>
      <c r="D45" s="44"/>
      <c r="E45" s="9"/>
      <c r="H45" s="43"/>
      <c r="I45" s="43"/>
      <c r="J45" s="9"/>
      <c r="K45" s="17"/>
      <c r="L45" s="18"/>
      <c r="M45" s="17"/>
      <c r="N45" s="18"/>
      <c r="O45" s="19"/>
    </row>
    <row r="46" spans="1:15" ht="12.75" customHeight="1">
      <c r="A46" s="37" t="s">
        <v>39</v>
      </c>
      <c r="B46" s="38">
        <v>1.5800000000000002E-2</v>
      </c>
      <c r="C46" s="44">
        <v>0.12</v>
      </c>
      <c r="D46" s="44">
        <v>0</v>
      </c>
      <c r="E46" s="9"/>
      <c r="F46" s="14" t="s">
        <v>39</v>
      </c>
      <c r="G46" s="14">
        <v>1.5800000000000002E-2</v>
      </c>
      <c r="H46" s="43">
        <v>0.12</v>
      </c>
      <c r="I46" s="43">
        <v>1.8E-3</v>
      </c>
      <c r="J46" s="9"/>
      <c r="K46" s="17">
        <f t="shared" si="0"/>
        <v>0</v>
      </c>
      <c r="L46" s="18">
        <f t="shared" si="1"/>
        <v>0</v>
      </c>
      <c r="M46" s="17">
        <f t="shared" si="2"/>
        <v>-1.8E-3</v>
      </c>
      <c r="N46" s="18">
        <f t="shared" si="3"/>
        <v>0</v>
      </c>
      <c r="O46" s="19">
        <f t="shared" si="4"/>
        <v>6.8666557257952107E-7</v>
      </c>
    </row>
    <row r="47" spans="1:15" ht="12.75" customHeight="1">
      <c r="A47" s="37" t="s">
        <v>40</v>
      </c>
      <c r="B47" s="38">
        <v>2.6499999999999999E-2</v>
      </c>
      <c r="C47" s="44">
        <v>11.82</v>
      </c>
      <c r="D47" s="44">
        <v>0.31</v>
      </c>
      <c r="E47" s="9"/>
      <c r="F47" s="14" t="s">
        <v>40</v>
      </c>
      <c r="G47" s="14">
        <v>2.6499999999999999E-2</v>
      </c>
      <c r="H47" s="14">
        <v>11.83</v>
      </c>
      <c r="I47" s="14">
        <v>0.31359999999999999</v>
      </c>
      <c r="J47" s="9"/>
      <c r="K47" s="17">
        <f t="shared" si="0"/>
        <v>-9.9999999999997868E-3</v>
      </c>
      <c r="L47" s="18">
        <f t="shared" si="1"/>
        <v>-8.4602368866326454E-4</v>
      </c>
      <c r="M47" s="17">
        <f t="shared" si="2"/>
        <v>-3.5999999999999921E-3</v>
      </c>
      <c r="N47" s="18">
        <f t="shared" si="3"/>
        <v>-1.1612903225806426E-2</v>
      </c>
      <c r="O47" s="19">
        <f t="shared" si="4"/>
        <v>1.1963240197829879E-4</v>
      </c>
    </row>
    <row r="48" spans="1:15" ht="12.75" customHeight="1">
      <c r="A48" s="37"/>
      <c r="B48" s="38"/>
      <c r="C48" s="44"/>
      <c r="D48" s="44"/>
      <c r="E48" s="9"/>
      <c r="G48" s="16"/>
      <c r="H48" s="43"/>
      <c r="I48" s="43"/>
      <c r="J48" s="9"/>
      <c r="K48" s="17"/>
      <c r="L48" s="18"/>
      <c r="M48" s="17"/>
      <c r="N48" s="18"/>
      <c r="O48" s="19"/>
    </row>
    <row r="49" spans="1:15" ht="12.75" customHeight="1">
      <c r="A49" s="37" t="s">
        <v>41</v>
      </c>
      <c r="B49" s="38">
        <v>0.29399999999999998</v>
      </c>
      <c r="C49" s="44">
        <v>47.92</v>
      </c>
      <c r="D49" s="44">
        <v>14.09</v>
      </c>
      <c r="E49" s="9"/>
      <c r="F49" s="14" t="s">
        <v>41</v>
      </c>
      <c r="G49" s="16">
        <v>0.29399999999999998</v>
      </c>
      <c r="H49" s="14">
        <v>53.8</v>
      </c>
      <c r="I49" s="14">
        <v>15.82</v>
      </c>
      <c r="J49" s="9"/>
      <c r="K49" s="17">
        <f t="shared" si="0"/>
        <v>-5.8799999999999955</v>
      </c>
      <c r="L49" s="18">
        <f t="shared" si="1"/>
        <v>-0.12270450751252077</v>
      </c>
      <c r="M49" s="17">
        <f t="shared" si="2"/>
        <v>-1.7300000000000004</v>
      </c>
      <c r="N49" s="18">
        <f t="shared" si="3"/>
        <v>-0.12278211497515971</v>
      </c>
      <c r="O49" s="19">
        <f t="shared" si="4"/>
        <v>6.0350274212266804E-3</v>
      </c>
    </row>
    <row r="50" spans="1:15" ht="12.75" customHeight="1">
      <c r="A50" s="37" t="s">
        <v>41</v>
      </c>
      <c r="B50" s="38">
        <v>0.29949999999999999</v>
      </c>
      <c r="C50" s="44">
        <v>164.31</v>
      </c>
      <c r="D50" s="44">
        <v>49.19</v>
      </c>
      <c r="E50" s="9"/>
      <c r="F50" s="14" t="s">
        <v>41</v>
      </c>
      <c r="G50" s="16">
        <v>0.29949999999999999</v>
      </c>
      <c r="H50" s="43">
        <v>159.59</v>
      </c>
      <c r="I50" s="43">
        <v>47.8</v>
      </c>
      <c r="J50" s="9"/>
      <c r="K50" s="17">
        <f t="shared" si="0"/>
        <v>4.7199999999999989</v>
      </c>
      <c r="L50" s="18">
        <f t="shared" si="1"/>
        <v>2.8726188302598737E-2</v>
      </c>
      <c r="M50" s="17">
        <f t="shared" si="2"/>
        <v>1.3900000000000006</v>
      </c>
      <c r="N50" s="18">
        <f t="shared" si="3"/>
        <v>2.8257775970725769E-2</v>
      </c>
      <c r="O50" s="19">
        <f t="shared" si="4"/>
        <v>1.8234785760722835E-2</v>
      </c>
    </row>
    <row r="51" spans="1:15" ht="12.75" customHeight="1">
      <c r="A51" s="14" t="s">
        <v>81</v>
      </c>
      <c r="B51" s="14">
        <v>0.32500000000000001</v>
      </c>
      <c r="C51" s="14">
        <v>6.67</v>
      </c>
      <c r="D51" s="14">
        <v>2.17</v>
      </c>
      <c r="E51" s="9"/>
      <c r="F51" s="14" t="s">
        <v>81</v>
      </c>
      <c r="G51" s="16">
        <v>0.32500000000000001</v>
      </c>
      <c r="H51" s="43">
        <v>6.78</v>
      </c>
      <c r="I51" s="43">
        <v>2.2000000000000002</v>
      </c>
      <c r="J51" s="9"/>
      <c r="K51" s="17">
        <f t="shared" si="0"/>
        <v>-0.11000000000000032</v>
      </c>
      <c r="L51" s="18">
        <f t="shared" si="1"/>
        <v>-1.649175412293858E-2</v>
      </c>
      <c r="M51" s="17">
        <f t="shared" si="2"/>
        <v>-3.0000000000000249E-2</v>
      </c>
      <c r="N51" s="18">
        <f t="shared" si="3"/>
        <v>-1.3824884792626843E-2</v>
      </c>
      <c r="O51" s="19">
        <f t="shared" si="4"/>
        <v>8.3925792204163699E-4</v>
      </c>
    </row>
    <row r="52" spans="1:15" ht="12.75" customHeight="1">
      <c r="A52" s="14" t="s">
        <v>44</v>
      </c>
      <c r="B52" s="14">
        <v>0.33700000000000002</v>
      </c>
      <c r="C52" s="14">
        <v>664.02</v>
      </c>
      <c r="D52" s="14">
        <v>223.79</v>
      </c>
      <c r="E52" s="9"/>
      <c r="F52" s="14" t="s">
        <v>44</v>
      </c>
      <c r="G52" s="16">
        <v>0.33700000000000002</v>
      </c>
      <c r="H52" s="14">
        <v>860.87</v>
      </c>
      <c r="I52" s="14">
        <v>290.11</v>
      </c>
      <c r="J52" s="9"/>
      <c r="K52" s="17">
        <f t="shared" si="0"/>
        <v>-196.85000000000002</v>
      </c>
      <c r="L52" s="18">
        <f t="shared" si="1"/>
        <v>-0.29645191409897298</v>
      </c>
      <c r="M52" s="17">
        <f t="shared" si="2"/>
        <v>-66.320000000000022</v>
      </c>
      <c r="N52" s="18">
        <f t="shared" si="3"/>
        <v>-0.2963492559989277</v>
      </c>
      <c r="O52" s="19">
        <f t="shared" si="4"/>
        <v>0.11067141625613604</v>
      </c>
    </row>
    <row r="53" spans="1:15" ht="12.75" customHeight="1">
      <c r="A53" s="14" t="s">
        <v>44</v>
      </c>
      <c r="B53" s="14">
        <v>0.34200000000000003</v>
      </c>
      <c r="C53" s="14">
        <v>1413.13</v>
      </c>
      <c r="D53" s="14">
        <v>483.29</v>
      </c>
      <c r="E53" s="9"/>
      <c r="F53" s="36" t="s">
        <v>44</v>
      </c>
      <c r="G53" s="39">
        <v>0.34200000000000003</v>
      </c>
      <c r="H53" s="42">
        <v>1228.46</v>
      </c>
      <c r="I53" s="42">
        <v>420.14</v>
      </c>
      <c r="J53" s="9"/>
      <c r="K53" s="17">
        <f t="shared" si="0"/>
        <v>184.67000000000007</v>
      </c>
      <c r="L53" s="18">
        <f t="shared" si="1"/>
        <v>0.13068153673052024</v>
      </c>
      <c r="M53" s="17">
        <f t="shared" si="2"/>
        <v>63.150000000000034</v>
      </c>
      <c r="N53" s="18">
        <f t="shared" si="3"/>
        <v>0.13066688737610965</v>
      </c>
      <c r="O53" s="19">
        <f t="shared" si="4"/>
        <v>0.16027537425753333</v>
      </c>
    </row>
    <row r="54" spans="1:15" ht="12.75" customHeight="1">
      <c r="A54" s="14" t="s">
        <v>42</v>
      </c>
      <c r="B54" s="14">
        <v>0.35</v>
      </c>
      <c r="C54" s="14">
        <v>1388.76</v>
      </c>
      <c r="D54" s="14">
        <v>486.09</v>
      </c>
      <c r="E54" s="9"/>
      <c r="F54" s="36" t="s">
        <v>42</v>
      </c>
      <c r="G54" s="39">
        <v>0.35</v>
      </c>
      <c r="H54" s="42">
        <v>1404.67</v>
      </c>
      <c r="I54" s="42">
        <v>491.63</v>
      </c>
      <c r="J54" s="9"/>
      <c r="K54" s="17">
        <f t="shared" si="0"/>
        <v>-15.910000000000082</v>
      </c>
      <c r="L54" s="18">
        <f t="shared" si="1"/>
        <v>-1.1456263141219563E-2</v>
      </c>
      <c r="M54" s="17">
        <f t="shared" si="2"/>
        <v>-5.5400000000000205</v>
      </c>
      <c r="N54" s="18">
        <f t="shared" si="3"/>
        <v>-1.1397066386883131E-2</v>
      </c>
      <c r="O54" s="19">
        <f t="shared" si="4"/>
        <v>0.18754744191514996</v>
      </c>
    </row>
    <row r="55" spans="1:15" ht="12.75" customHeight="1">
      <c r="A55" s="14" t="s">
        <v>43</v>
      </c>
      <c r="B55" s="14">
        <v>0.35399999999999998</v>
      </c>
      <c r="C55" s="14">
        <v>569.71</v>
      </c>
      <c r="D55" s="14">
        <v>201.67</v>
      </c>
      <c r="E55" s="9"/>
      <c r="F55" s="36" t="s">
        <v>43</v>
      </c>
      <c r="G55" s="39">
        <v>0.35399999999999998</v>
      </c>
      <c r="H55" s="42">
        <v>572.76</v>
      </c>
      <c r="I55" s="42">
        <v>202.76</v>
      </c>
      <c r="J55" s="9"/>
      <c r="K55" s="17">
        <f t="shared" si="0"/>
        <v>-3.0499999999999545</v>
      </c>
      <c r="L55" s="18">
        <f t="shared" si="1"/>
        <v>-5.3536009548716965E-3</v>
      </c>
      <c r="M55" s="17">
        <f t="shared" si="2"/>
        <v>-1.0900000000000034</v>
      </c>
      <c r="N55" s="18">
        <f t="shared" si="3"/>
        <v>-5.404869341002645E-3</v>
      </c>
      <c r="O55" s="19">
        <f t="shared" si="4"/>
        <v>7.7349061942346489E-2</v>
      </c>
    </row>
    <row r="56" spans="1:15" ht="12.75" customHeight="1">
      <c r="E56" s="9"/>
      <c r="F56" s="36"/>
      <c r="G56" s="39"/>
      <c r="H56" s="42"/>
      <c r="I56" s="42"/>
      <c r="J56" s="9"/>
      <c r="K56" s="17"/>
      <c r="L56" s="18"/>
      <c r="M56" s="17"/>
      <c r="N56" s="18"/>
      <c r="O56" s="19"/>
    </row>
    <row r="57" spans="1:15" ht="12.75" customHeight="1">
      <c r="A57" s="37" t="s">
        <v>46</v>
      </c>
      <c r="B57" s="38">
        <v>0.16600000000000001</v>
      </c>
      <c r="C57" s="44">
        <v>44.56</v>
      </c>
      <c r="D57" s="44">
        <v>7.43</v>
      </c>
      <c r="E57" s="9"/>
      <c r="F57" s="36" t="s">
        <v>46</v>
      </c>
      <c r="G57" s="39">
        <v>0.16600000000000001</v>
      </c>
      <c r="H57" s="42">
        <v>45.11</v>
      </c>
      <c r="I57" s="42">
        <v>7.49</v>
      </c>
      <c r="J57" s="9"/>
      <c r="K57" s="17">
        <f t="shared" si="0"/>
        <v>-0.54999999999999716</v>
      </c>
      <c r="L57" s="18">
        <f t="shared" si="1"/>
        <v>-1.2342908438060976E-2</v>
      </c>
      <c r="M57" s="17">
        <f t="shared" si="2"/>
        <v>-6.0000000000000497E-2</v>
      </c>
      <c r="N57" s="18">
        <f t="shared" si="3"/>
        <v>-8.0753701211306195E-3</v>
      </c>
      <c r="O57" s="19">
        <f t="shared" si="4"/>
        <v>2.8572917436781183E-3</v>
      </c>
    </row>
    <row r="58" spans="1:15" ht="12.75" customHeight="1">
      <c r="A58" s="37" t="s">
        <v>45</v>
      </c>
      <c r="B58" s="38">
        <v>0.17249999999999999</v>
      </c>
      <c r="C58" s="44">
        <v>351.68</v>
      </c>
      <c r="D58" s="44">
        <v>60.67</v>
      </c>
      <c r="E58" s="9"/>
      <c r="F58" s="36" t="s">
        <v>45</v>
      </c>
      <c r="G58" s="39">
        <v>0.17249999999999999</v>
      </c>
      <c r="H58" s="42">
        <v>368.61</v>
      </c>
      <c r="I58" s="42">
        <v>63.59</v>
      </c>
      <c r="J58" s="9"/>
      <c r="K58" s="17">
        <f t="shared" si="0"/>
        <v>-16.930000000000007</v>
      </c>
      <c r="L58" s="18">
        <f t="shared" si="1"/>
        <v>-4.814035486806189E-2</v>
      </c>
      <c r="M58" s="17">
        <f t="shared" si="2"/>
        <v>-2.9200000000000017</v>
      </c>
      <c r="N58" s="18">
        <f t="shared" si="3"/>
        <v>-4.8129223669029199E-2</v>
      </c>
      <c r="O58" s="19">
        <f t="shared" si="4"/>
        <v>2.4258368755739862E-2</v>
      </c>
    </row>
    <row r="59" spans="1:15" ht="12.75" customHeight="1">
      <c r="A59" s="37"/>
      <c r="B59" s="38"/>
      <c r="C59" s="44"/>
      <c r="D59" s="44"/>
      <c r="E59" s="9"/>
      <c r="F59" s="36"/>
      <c r="G59" s="39"/>
      <c r="H59" s="42"/>
      <c r="I59" s="42"/>
      <c r="J59" s="9"/>
      <c r="K59" s="17"/>
      <c r="L59" s="18"/>
      <c r="M59" s="17"/>
      <c r="N59" s="18"/>
      <c r="O59" s="19"/>
    </row>
    <row r="60" spans="1:15" ht="12.75" customHeight="1">
      <c r="A60" s="37" t="s">
        <v>50</v>
      </c>
      <c r="B60" s="38">
        <v>0.14399999999999999</v>
      </c>
      <c r="C60" s="44">
        <v>55.53</v>
      </c>
      <c r="D60" s="44">
        <v>8</v>
      </c>
      <c r="E60" s="9"/>
      <c r="F60" s="36" t="s">
        <v>50</v>
      </c>
      <c r="G60" s="39">
        <v>0.14399999999999999</v>
      </c>
      <c r="H60" s="42">
        <v>56.17</v>
      </c>
      <c r="I60" s="42">
        <v>8.0879999999999992</v>
      </c>
      <c r="J60" s="9"/>
      <c r="K60" s="17">
        <f t="shared" si="0"/>
        <v>-0.64000000000000057</v>
      </c>
      <c r="L60" s="18">
        <f t="shared" si="1"/>
        <v>-1.1525301638753836E-2</v>
      </c>
      <c r="M60" s="17">
        <f t="shared" si="2"/>
        <v>-8.799999999999919E-2</v>
      </c>
      <c r="N60" s="18">
        <f t="shared" si="3"/>
        <v>-1.0999999999999899E-2</v>
      </c>
      <c r="O60" s="19">
        <f t="shared" si="4"/>
        <v>3.0854173061239812E-3</v>
      </c>
    </row>
    <row r="61" spans="1:15" ht="12.75" customHeight="1">
      <c r="A61" s="37"/>
      <c r="B61" s="38"/>
      <c r="C61" s="44"/>
      <c r="D61" s="44"/>
      <c r="E61" s="9"/>
      <c r="F61" s="36"/>
      <c r="G61" s="39"/>
      <c r="H61" s="42"/>
      <c r="I61" s="42"/>
      <c r="J61" s="9"/>
      <c r="K61" s="17"/>
      <c r="L61" s="18"/>
      <c r="M61" s="17"/>
      <c r="N61" s="18"/>
      <c r="O61" s="19"/>
    </row>
    <row r="62" spans="1:15" ht="12.75" customHeight="1">
      <c r="A62" s="37" t="s">
        <v>100</v>
      </c>
      <c r="B62" s="38">
        <v>0.10680000000000001</v>
      </c>
      <c r="C62" s="44">
        <v>0.02</v>
      </c>
      <c r="D62" s="44">
        <v>0</v>
      </c>
      <c r="E62" s="9"/>
      <c r="F62" s="14" t="s">
        <v>100</v>
      </c>
      <c r="G62" s="14">
        <v>0.10680000000000001</v>
      </c>
      <c r="H62" s="14">
        <v>0.03</v>
      </c>
      <c r="I62" s="14">
        <v>3.5999999999999999E-3</v>
      </c>
      <c r="J62" s="9"/>
      <c r="K62" s="17">
        <f t="shared" si="0"/>
        <v>-9.9999999999999985E-3</v>
      </c>
      <c r="L62" s="18">
        <f t="shared" si="1"/>
        <v>-0.49999999999999989</v>
      </c>
      <c r="M62" s="17">
        <f t="shared" si="2"/>
        <v>-3.5999999999999999E-3</v>
      </c>
      <c r="N62" s="18">
        <f t="shared" si="3"/>
        <v>0</v>
      </c>
      <c r="O62" s="19">
        <f t="shared" si="4"/>
        <v>1.3733311451590421E-6</v>
      </c>
    </row>
    <row r="63" spans="1:15" ht="12.75" customHeight="1">
      <c r="A63" s="37"/>
      <c r="B63" s="38"/>
      <c r="C63" s="44"/>
      <c r="D63" s="44"/>
      <c r="E63" s="9"/>
      <c r="F63" s="36"/>
      <c r="G63" s="39"/>
      <c r="H63" s="42"/>
      <c r="I63" s="42"/>
      <c r="J63" s="9"/>
      <c r="K63" s="17"/>
      <c r="L63" s="18"/>
      <c r="M63" s="17"/>
      <c r="N63" s="18"/>
      <c r="O63" s="19"/>
    </row>
    <row r="64" spans="1:15" ht="12.75" customHeight="1">
      <c r="A64" s="37" t="s">
        <v>47</v>
      </c>
      <c r="B64" s="38">
        <v>6.3E-2</v>
      </c>
      <c r="C64" s="44">
        <v>136.41999999999999</v>
      </c>
      <c r="D64" s="44">
        <v>8.6</v>
      </c>
      <c r="E64" s="9"/>
      <c r="F64" s="36" t="s">
        <v>47</v>
      </c>
      <c r="G64" s="39">
        <v>6.3E-2</v>
      </c>
      <c r="H64" s="42">
        <v>136.57</v>
      </c>
      <c r="I64" s="42">
        <v>8.6039999999999992</v>
      </c>
      <c r="J64" s="9"/>
      <c r="K64" s="17">
        <f t="shared" si="0"/>
        <v>-0.15000000000000568</v>
      </c>
      <c r="L64" s="18">
        <f t="shared" si="1"/>
        <v>-1.0995455211846188E-3</v>
      </c>
      <c r="M64" s="17">
        <f t="shared" si="2"/>
        <v>-3.9999999999995595E-3</v>
      </c>
      <c r="N64" s="18">
        <f t="shared" si="3"/>
        <v>-4.6511627906971624E-4</v>
      </c>
      <c r="O64" s="19">
        <f t="shared" si="4"/>
        <v>3.2822614369301104E-3</v>
      </c>
    </row>
    <row r="65" spans="1:15" ht="12.75" customHeight="1">
      <c r="A65" s="37"/>
      <c r="B65" s="38"/>
      <c r="C65" s="44"/>
      <c r="D65" s="44"/>
      <c r="E65" s="9"/>
      <c r="F65" s="36"/>
      <c r="G65" s="39"/>
      <c r="H65" s="42"/>
      <c r="I65" s="42"/>
      <c r="J65" s="9"/>
      <c r="K65" s="17"/>
      <c r="L65" s="18"/>
      <c r="M65" s="17"/>
      <c r="N65" s="18"/>
      <c r="O65" s="19"/>
    </row>
    <row r="66" spans="1:15" ht="12.75" customHeight="1">
      <c r="A66" s="37" t="s">
        <v>48</v>
      </c>
      <c r="B66" s="38">
        <v>8.6E-3</v>
      </c>
      <c r="C66" s="44">
        <v>0.97</v>
      </c>
      <c r="D66" s="44">
        <v>0.01</v>
      </c>
      <c r="E66" s="9"/>
      <c r="F66" s="36" t="s">
        <v>48</v>
      </c>
      <c r="G66" s="39">
        <v>8.6E-3</v>
      </c>
      <c r="H66" s="42">
        <v>0.98</v>
      </c>
      <c r="I66" s="42">
        <v>8.5000000000000006E-3</v>
      </c>
      <c r="J66" s="9"/>
      <c r="K66" s="17">
        <f t="shared" si="0"/>
        <v>-1.0000000000000009E-2</v>
      </c>
      <c r="L66" s="18">
        <f t="shared" si="1"/>
        <v>-1.0309278350515474E-2</v>
      </c>
      <c r="M66" s="17">
        <f t="shared" si="2"/>
        <v>1.4999999999999996E-3</v>
      </c>
      <c r="N66" s="18">
        <f t="shared" si="3"/>
        <v>0.14999999999999997</v>
      </c>
      <c r="O66" s="19">
        <f t="shared" si="4"/>
        <v>3.2425874260699611E-6</v>
      </c>
    </row>
    <row r="67" spans="1:15" ht="12.75" customHeight="1">
      <c r="A67" s="37" t="s">
        <v>48</v>
      </c>
      <c r="B67" s="38">
        <v>8.6999999999999994E-3</v>
      </c>
      <c r="C67" s="44">
        <v>12.48</v>
      </c>
      <c r="D67" s="44">
        <v>0.1</v>
      </c>
      <c r="E67" s="9"/>
      <c r="F67" s="36" t="s">
        <v>48</v>
      </c>
      <c r="G67" s="39">
        <v>8.6999999999999994E-3</v>
      </c>
      <c r="H67" s="42">
        <v>12.5</v>
      </c>
      <c r="I67" s="42">
        <v>0.1087</v>
      </c>
      <c r="J67" s="9"/>
      <c r="K67" s="17">
        <f t="shared" si="0"/>
        <v>-1.9999999999999574E-2</v>
      </c>
      <c r="L67" s="18">
        <f t="shared" si="1"/>
        <v>-1.6025641025640682E-3</v>
      </c>
      <c r="M67" s="17">
        <f t="shared" si="2"/>
        <v>-8.6999999999999994E-3</v>
      </c>
      <c r="N67" s="18">
        <f t="shared" si="3"/>
        <v>-8.6999999999999994E-2</v>
      </c>
      <c r="O67" s="19">
        <f t="shared" si="4"/>
        <v>4.1466970966329968E-5</v>
      </c>
    </row>
    <row r="68" spans="1:15" ht="12.75" customHeight="1">
      <c r="A68" s="37"/>
      <c r="B68" s="38"/>
      <c r="C68" s="44"/>
      <c r="D68" s="44"/>
      <c r="E68" s="9"/>
      <c r="F68" s="36"/>
      <c r="G68" s="39"/>
      <c r="H68" s="42"/>
      <c r="I68" s="42"/>
      <c r="J68" s="9"/>
      <c r="K68" s="17"/>
      <c r="L68" s="18"/>
      <c r="M68" s="17"/>
      <c r="N68" s="18"/>
      <c r="O68" s="19"/>
    </row>
    <row r="69" spans="1:15" ht="12.75" customHeight="1">
      <c r="A69" s="37" t="s">
        <v>49</v>
      </c>
      <c r="B69" s="38">
        <v>0.33100000000000002</v>
      </c>
      <c r="C69" s="44">
        <v>11.33</v>
      </c>
      <c r="D69" s="44">
        <v>3.74</v>
      </c>
      <c r="E69" s="9"/>
      <c r="F69" s="36" t="s">
        <v>49</v>
      </c>
      <c r="G69" s="39">
        <v>0.33100000000000002</v>
      </c>
      <c r="H69" s="42">
        <v>11.52</v>
      </c>
      <c r="I69" s="42">
        <v>3.81</v>
      </c>
      <c r="J69" s="9"/>
      <c r="K69" s="17">
        <f t="shared" si="0"/>
        <v>-0.1899999999999995</v>
      </c>
      <c r="L69" s="18">
        <f t="shared" si="1"/>
        <v>-1.6769638128861387E-2</v>
      </c>
      <c r="M69" s="17">
        <f t="shared" si="2"/>
        <v>-6.999999999999984E-2</v>
      </c>
      <c r="N69" s="18">
        <f t="shared" si="3"/>
        <v>-1.8716577540106909E-2</v>
      </c>
      <c r="O69" s="19">
        <f t="shared" si="4"/>
        <v>1.4534421286266531E-3</v>
      </c>
    </row>
    <row r="70" spans="1:15" ht="12.75" customHeight="1">
      <c r="A70" s="37"/>
      <c r="B70" s="38"/>
      <c r="C70" s="44"/>
      <c r="D70" s="44"/>
      <c r="E70" s="9"/>
      <c r="F70" s="36"/>
      <c r="G70" s="39"/>
      <c r="H70" s="42"/>
      <c r="I70" s="42"/>
      <c r="J70" s="9"/>
      <c r="K70" s="17"/>
      <c r="L70" s="18"/>
      <c r="M70" s="17"/>
      <c r="N70" s="18"/>
      <c r="O70" s="19"/>
    </row>
    <row r="71" spans="1:15" ht="12.75" customHeight="1">
      <c r="A71" s="37" t="s">
        <v>101</v>
      </c>
      <c r="B71" s="38">
        <v>0.30430000000000001</v>
      </c>
      <c r="C71" s="44">
        <v>0.47</v>
      </c>
      <c r="D71" s="44">
        <v>0.14000000000000001</v>
      </c>
      <c r="E71" s="9"/>
      <c r="F71" s="36" t="s">
        <v>101</v>
      </c>
      <c r="G71" s="39">
        <v>0.30430000000000001</v>
      </c>
      <c r="H71" s="42">
        <v>0.47</v>
      </c>
      <c r="I71" s="42">
        <v>0.14199999999999999</v>
      </c>
      <c r="J71" s="9"/>
      <c r="K71" s="17">
        <f t="shared" si="0"/>
        <v>0</v>
      </c>
      <c r="L71" s="18">
        <f t="shared" si="1"/>
        <v>0</v>
      </c>
      <c r="M71" s="17">
        <f t="shared" si="2"/>
        <v>-1.999999999999974E-3</v>
      </c>
      <c r="N71" s="18">
        <f t="shared" si="3"/>
        <v>-1.42857142857141E-2</v>
      </c>
      <c r="O71" s="19">
        <f t="shared" si="4"/>
        <v>5.4170284059051107E-5</v>
      </c>
    </row>
    <row r="72" spans="1:15" ht="12.75" customHeight="1">
      <c r="A72" s="37"/>
      <c r="B72" s="38"/>
      <c r="C72" s="44"/>
      <c r="D72" s="44"/>
      <c r="E72" s="9"/>
      <c r="F72" s="36"/>
      <c r="G72" s="39"/>
      <c r="H72" s="42"/>
      <c r="I72" s="42"/>
      <c r="J72" s="9"/>
      <c r="K72" s="17"/>
      <c r="L72" s="18"/>
      <c r="M72" s="17"/>
      <c r="N72" s="18"/>
      <c r="O72" s="19"/>
    </row>
    <row r="73" spans="1:15" ht="12.75" customHeight="1">
      <c r="A73" s="14" t="s">
        <v>52</v>
      </c>
      <c r="B73" s="14">
        <v>4.4999999999999997E-3</v>
      </c>
      <c r="C73" s="14">
        <v>1.59</v>
      </c>
      <c r="D73" s="14">
        <v>0.01</v>
      </c>
      <c r="E73" s="9"/>
      <c r="F73" s="36" t="s">
        <v>52</v>
      </c>
      <c r="G73" s="39">
        <v>4.4999999999999997E-3</v>
      </c>
      <c r="H73" s="42">
        <v>7.0000000000000007E-2</v>
      </c>
      <c r="I73" s="42">
        <v>2.9999999999999997E-4</v>
      </c>
      <c r="J73" s="9"/>
      <c r="K73" s="17">
        <f t="shared" si="0"/>
        <v>1.52</v>
      </c>
      <c r="L73" s="18">
        <f t="shared" si="1"/>
        <v>0.95597484276729561</v>
      </c>
      <c r="M73" s="17">
        <f t="shared" si="2"/>
        <v>9.7000000000000003E-3</v>
      </c>
      <c r="N73" s="18">
        <f t="shared" si="3"/>
        <v>0.97</v>
      </c>
      <c r="O73" s="19">
        <f t="shared" si="4"/>
        <v>1.1444426209658684E-7</v>
      </c>
    </row>
    <row r="74" spans="1:15" ht="12.75" customHeight="1">
      <c r="A74" s="37"/>
      <c r="B74" s="38"/>
      <c r="C74" s="44"/>
      <c r="D74" s="44"/>
      <c r="E74" s="9"/>
      <c r="F74" s="36"/>
      <c r="G74" s="39"/>
      <c r="H74" s="42"/>
      <c r="I74" s="42"/>
      <c r="J74" s="9"/>
      <c r="K74" s="17"/>
      <c r="L74" s="18"/>
      <c r="M74" s="17"/>
      <c r="N74" s="18"/>
      <c r="O74" s="19"/>
    </row>
    <row r="75" spans="1:15" ht="12.75" customHeight="1">
      <c r="A75" s="37" t="s">
        <v>54</v>
      </c>
      <c r="B75" s="38">
        <v>0.155</v>
      </c>
      <c r="C75" s="44">
        <v>344.71</v>
      </c>
      <c r="D75" s="44">
        <v>53.45</v>
      </c>
      <c r="E75" s="9"/>
      <c r="F75" s="14" t="s">
        <v>54</v>
      </c>
      <c r="G75" s="16">
        <v>0.155</v>
      </c>
      <c r="H75" s="14">
        <v>354.44</v>
      </c>
      <c r="I75" s="14">
        <v>54.94</v>
      </c>
      <c r="J75" s="9"/>
      <c r="K75" s="17">
        <f t="shared" ref="K75:K95" si="10">+C75-H75</f>
        <v>-9.7300000000000182</v>
      </c>
      <c r="L75" s="18">
        <f t="shared" ref="L75:L95" si="11">IFERROR(K75/C75,0)</f>
        <v>-2.822662527922027E-2</v>
      </c>
      <c r="M75" s="17">
        <f t="shared" ref="M75:M95" si="12">+D75-I75</f>
        <v>-1.4899999999999949</v>
      </c>
      <c r="N75" s="18">
        <f t="shared" ref="N75:N95" si="13">IFERROR(M75/D75,0)</f>
        <v>-2.7876520112254347E-2</v>
      </c>
      <c r="O75" s="19">
        <f t="shared" ref="O75:O95" si="14">IFERROR(I75/$I$100,0)</f>
        <v>2.0958559198621603E-2</v>
      </c>
    </row>
    <row r="76" spans="1:15" ht="12.75" customHeight="1">
      <c r="A76" s="37" t="s">
        <v>57</v>
      </c>
      <c r="B76" s="38">
        <v>0.17399999999999999</v>
      </c>
      <c r="C76" s="44">
        <v>445.19</v>
      </c>
      <c r="D76" s="44">
        <v>77.47</v>
      </c>
      <c r="E76" s="9"/>
      <c r="F76" s="36" t="s">
        <v>57</v>
      </c>
      <c r="G76" s="39">
        <v>0.17399999999999999</v>
      </c>
      <c r="H76" s="42">
        <v>498.32</v>
      </c>
      <c r="I76" s="42">
        <v>86.71</v>
      </c>
      <c r="J76" s="9"/>
      <c r="K76" s="17">
        <f t="shared" si="10"/>
        <v>-53.129999999999995</v>
      </c>
      <c r="L76" s="18">
        <f t="shared" si="11"/>
        <v>-0.11934230328623732</v>
      </c>
      <c r="M76" s="17">
        <f t="shared" si="12"/>
        <v>-9.2399999999999949</v>
      </c>
      <c r="N76" s="18">
        <f t="shared" si="13"/>
        <v>-0.11927197624887047</v>
      </c>
      <c r="O76" s="19">
        <f t="shared" si="14"/>
        <v>3.3078206554650151E-2</v>
      </c>
    </row>
    <row r="77" spans="1:15" ht="12.75" customHeight="1">
      <c r="A77" s="37" t="s">
        <v>57</v>
      </c>
      <c r="B77" s="38">
        <v>0.17599999999999999</v>
      </c>
      <c r="C77" s="44">
        <v>375.75</v>
      </c>
      <c r="D77" s="44">
        <v>66.12</v>
      </c>
      <c r="E77" s="9"/>
      <c r="F77" s="36" t="s">
        <v>57</v>
      </c>
      <c r="G77" s="39">
        <v>0.17599999999999999</v>
      </c>
      <c r="H77" s="42">
        <v>329.92</v>
      </c>
      <c r="I77" s="42">
        <v>58.065199999999997</v>
      </c>
      <c r="J77" s="9"/>
      <c r="K77" s="17">
        <f t="shared" si="10"/>
        <v>45.829999999999984</v>
      </c>
      <c r="L77" s="18">
        <f t="shared" si="11"/>
        <v>0.1219693945442448</v>
      </c>
      <c r="M77" s="17">
        <f t="shared" si="12"/>
        <v>8.0548000000000073</v>
      </c>
      <c r="N77" s="18">
        <f t="shared" si="13"/>
        <v>0.12182093163944353</v>
      </c>
      <c r="O77" s="19">
        <f t="shared" si="14"/>
        <v>2.2150763224969113E-2</v>
      </c>
    </row>
    <row r="78" spans="1:15" ht="12.75" customHeight="1">
      <c r="A78" s="37" t="s">
        <v>56</v>
      </c>
      <c r="B78" s="38">
        <v>0.2175</v>
      </c>
      <c r="C78" s="44">
        <v>2314.2199999999998</v>
      </c>
      <c r="D78" s="44">
        <v>503.38</v>
      </c>
      <c r="E78" s="9"/>
      <c r="F78" s="36" t="s">
        <v>56</v>
      </c>
      <c r="G78" s="39">
        <v>0.2175</v>
      </c>
      <c r="H78" s="42">
        <v>2336.15</v>
      </c>
      <c r="I78" s="42">
        <v>508.13</v>
      </c>
      <c r="J78" s="9"/>
      <c r="K78" s="17">
        <f t="shared" si="10"/>
        <v>-21.930000000000291</v>
      </c>
      <c r="L78" s="18">
        <f t="shared" si="11"/>
        <v>-9.476195003068115E-3</v>
      </c>
      <c r="M78" s="17">
        <f t="shared" si="12"/>
        <v>-4.75</v>
      </c>
      <c r="N78" s="18">
        <f t="shared" si="13"/>
        <v>-9.4362112122054909E-3</v>
      </c>
      <c r="O78" s="19">
        <f t="shared" si="14"/>
        <v>0.19384187633046224</v>
      </c>
    </row>
    <row r="79" spans="1:15" ht="12.75" customHeight="1">
      <c r="A79" s="37" t="s">
        <v>55</v>
      </c>
      <c r="B79" s="38">
        <v>0.219</v>
      </c>
      <c r="C79" s="44">
        <v>469.98</v>
      </c>
      <c r="D79" s="44">
        <v>102.91</v>
      </c>
      <c r="E79" s="9"/>
      <c r="F79" s="36" t="s">
        <v>55</v>
      </c>
      <c r="G79" s="39">
        <v>0.219</v>
      </c>
      <c r="H79" s="42">
        <v>501.79</v>
      </c>
      <c r="I79" s="42">
        <v>109.9</v>
      </c>
      <c r="J79" s="9"/>
      <c r="K79" s="17">
        <f t="shared" si="10"/>
        <v>-31.810000000000002</v>
      </c>
      <c r="L79" s="18">
        <f t="shared" si="11"/>
        <v>-6.7683731222605223E-2</v>
      </c>
      <c r="M79" s="17">
        <f t="shared" si="12"/>
        <v>-6.9900000000000091</v>
      </c>
      <c r="N79" s="18">
        <f t="shared" si="13"/>
        <v>-6.7923428238266539E-2</v>
      </c>
      <c r="O79" s="19">
        <f t="shared" si="14"/>
        <v>4.1924748014716316E-2</v>
      </c>
    </row>
    <row r="80" spans="1:15" ht="12.75" customHeight="1">
      <c r="A80" s="37" t="s">
        <v>55</v>
      </c>
      <c r="B80" s="38">
        <v>0.22500000000000001</v>
      </c>
      <c r="C80" s="44">
        <v>282.18</v>
      </c>
      <c r="D80" s="44">
        <v>63.52</v>
      </c>
      <c r="E80" s="9"/>
      <c r="F80" s="36" t="s">
        <v>55</v>
      </c>
      <c r="G80" s="39">
        <v>0.22500000000000001</v>
      </c>
      <c r="H80" s="42">
        <v>263.32</v>
      </c>
      <c r="I80" s="42">
        <v>59.252000000000002</v>
      </c>
      <c r="J80" s="9"/>
      <c r="K80" s="17">
        <f t="shared" si="10"/>
        <v>18.860000000000014</v>
      </c>
      <c r="L80" s="18">
        <f t="shared" si="11"/>
        <v>6.6836770855482369E-2</v>
      </c>
      <c r="M80" s="17">
        <f t="shared" si="12"/>
        <v>4.2680000000000007</v>
      </c>
      <c r="N80" s="18">
        <f t="shared" si="13"/>
        <v>6.7191435768261976E-2</v>
      </c>
      <c r="O80" s="19">
        <f t="shared" si="14"/>
        <v>2.2603504725823214E-2</v>
      </c>
    </row>
    <row r="81" spans="1:15" ht="12.75" customHeight="1">
      <c r="A81" s="37" t="s">
        <v>87</v>
      </c>
      <c r="B81" s="38">
        <v>0.2525</v>
      </c>
      <c r="C81" s="44">
        <v>3.24</v>
      </c>
      <c r="D81" s="44">
        <v>0.82</v>
      </c>
      <c r="E81" s="9"/>
      <c r="F81" s="36" t="s">
        <v>87</v>
      </c>
      <c r="G81" s="39">
        <v>0.2525</v>
      </c>
      <c r="H81" s="42">
        <v>3.3</v>
      </c>
      <c r="I81" s="42">
        <v>0.83</v>
      </c>
      <c r="J81" s="9"/>
      <c r="K81" s="17">
        <f t="shared" si="10"/>
        <v>-5.9999999999999609E-2</v>
      </c>
      <c r="L81" s="18">
        <f t="shared" si="11"/>
        <v>-1.8518518518518396E-2</v>
      </c>
      <c r="M81" s="17">
        <f t="shared" si="12"/>
        <v>-1.0000000000000009E-2</v>
      </c>
      <c r="N81" s="18">
        <f t="shared" si="13"/>
        <v>-1.2195121951219523E-2</v>
      </c>
      <c r="O81" s="19">
        <f t="shared" si="14"/>
        <v>3.1662912513389025E-4</v>
      </c>
    </row>
    <row r="82" spans="1:15" ht="12.75" customHeight="1">
      <c r="A82" s="37"/>
      <c r="B82" s="38"/>
      <c r="C82" s="44"/>
      <c r="D82" s="44"/>
      <c r="E82" s="9"/>
      <c r="F82" s="36"/>
      <c r="G82" s="39"/>
      <c r="H82" s="42"/>
      <c r="I82" s="42"/>
      <c r="J82" s="9"/>
      <c r="K82" s="17"/>
      <c r="L82" s="18"/>
      <c r="M82" s="17"/>
      <c r="N82" s="18"/>
      <c r="O82" s="19"/>
    </row>
    <row r="83" spans="1:15" ht="12.75" customHeight="1">
      <c r="A83" s="37" t="s">
        <v>67</v>
      </c>
      <c r="B83" s="38">
        <v>0.159</v>
      </c>
      <c r="C83" s="44">
        <v>19.940000000000001</v>
      </c>
      <c r="D83" s="44">
        <v>3.16</v>
      </c>
      <c r="E83" s="9"/>
      <c r="F83" s="36" t="s">
        <v>67</v>
      </c>
      <c r="G83" s="39">
        <v>0.159</v>
      </c>
      <c r="H83" s="42">
        <v>20.07</v>
      </c>
      <c r="I83" s="42">
        <v>3.1909999999999998</v>
      </c>
      <c r="J83" s="9"/>
      <c r="K83" s="17">
        <f t="shared" si="10"/>
        <v>-0.12999999999999901</v>
      </c>
      <c r="L83" s="18">
        <f t="shared" si="11"/>
        <v>-6.5195586760280339E-3</v>
      </c>
      <c r="M83" s="17">
        <f t="shared" si="12"/>
        <v>-3.0999999999999694E-2</v>
      </c>
      <c r="N83" s="18">
        <f t="shared" si="13"/>
        <v>-9.8101265822783841E-3</v>
      </c>
      <c r="O83" s="19">
        <f t="shared" si="14"/>
        <v>1.2173054678340288E-3</v>
      </c>
    </row>
    <row r="84" spans="1:15" ht="12.75" customHeight="1">
      <c r="A84" s="37" t="s">
        <v>68</v>
      </c>
      <c r="B84" s="38">
        <v>0.189</v>
      </c>
      <c r="C84" s="44">
        <v>0.03</v>
      </c>
      <c r="D84" s="44">
        <v>0.01</v>
      </c>
      <c r="E84" s="9"/>
      <c r="F84" s="36" t="s">
        <v>68</v>
      </c>
      <c r="G84" s="39">
        <v>0.189</v>
      </c>
      <c r="H84" s="42">
        <v>0.05</v>
      </c>
      <c r="I84" s="42">
        <v>9.4999999999999998E-3</v>
      </c>
      <c r="J84" s="9"/>
      <c r="K84" s="17">
        <f t="shared" si="10"/>
        <v>-2.0000000000000004E-2</v>
      </c>
      <c r="L84" s="18">
        <f t="shared" si="11"/>
        <v>-0.66666666666666685</v>
      </c>
      <c r="M84" s="17">
        <f t="shared" si="12"/>
        <v>5.0000000000000044E-4</v>
      </c>
      <c r="N84" s="18">
        <f t="shared" si="13"/>
        <v>5.0000000000000044E-2</v>
      </c>
      <c r="O84" s="19">
        <f t="shared" si="14"/>
        <v>3.62406829972525E-6</v>
      </c>
    </row>
    <row r="85" spans="1:15" ht="12.75" customHeight="1">
      <c r="A85" s="37"/>
      <c r="B85" s="38"/>
      <c r="C85" s="44"/>
      <c r="D85" s="44"/>
      <c r="E85" s="9"/>
      <c r="G85" s="16"/>
      <c r="J85" s="9"/>
      <c r="K85" s="17"/>
      <c r="L85" s="18"/>
      <c r="M85" s="17"/>
      <c r="N85" s="18"/>
      <c r="O85" s="19"/>
    </row>
    <row r="86" spans="1:15" ht="12.75" customHeight="1">
      <c r="A86" s="14" t="s">
        <v>72</v>
      </c>
      <c r="B86" s="14">
        <v>6.59E-2</v>
      </c>
      <c r="C86" s="14">
        <v>65.34</v>
      </c>
      <c r="D86" s="14">
        <v>4.3</v>
      </c>
      <c r="E86" s="9"/>
      <c r="F86" s="14" t="s">
        <v>72</v>
      </c>
      <c r="G86" s="14">
        <v>6.59E-2</v>
      </c>
      <c r="H86" s="14">
        <v>65.7</v>
      </c>
      <c r="I86" s="14">
        <v>4.33</v>
      </c>
      <c r="J86" s="9"/>
      <c r="K86" s="17">
        <f t="shared" si="10"/>
        <v>-0.35999999999999943</v>
      </c>
      <c r="L86" s="18">
        <f t="shared" si="11"/>
        <v>-5.5096418732782275E-3</v>
      </c>
      <c r="M86" s="17">
        <f t="shared" si="12"/>
        <v>-3.0000000000000249E-2</v>
      </c>
      <c r="N86" s="18">
        <f t="shared" si="13"/>
        <v>-6.9767441860465696E-3</v>
      </c>
      <c r="O86" s="19">
        <f t="shared" si="14"/>
        <v>1.6518121829274036E-3</v>
      </c>
    </row>
    <row r="87" spans="1:15" ht="12.75" customHeight="1">
      <c r="A87" s="14" t="s">
        <v>53</v>
      </c>
      <c r="B87" s="14">
        <v>8.6900000000000005E-2</v>
      </c>
      <c r="C87" s="14">
        <v>213.16</v>
      </c>
      <c r="D87" s="14">
        <v>18.55</v>
      </c>
      <c r="E87" s="9"/>
      <c r="F87" s="36" t="s">
        <v>53</v>
      </c>
      <c r="G87" s="39">
        <v>8.6900000000000005E-2</v>
      </c>
      <c r="H87" s="42">
        <v>214.3</v>
      </c>
      <c r="I87" s="42">
        <v>18.62</v>
      </c>
      <c r="J87" s="9"/>
      <c r="K87" s="17">
        <f t="shared" si="10"/>
        <v>-1.1400000000000148</v>
      </c>
      <c r="L87" s="18">
        <f t="shared" si="11"/>
        <v>-5.3480953274536256E-3</v>
      </c>
      <c r="M87" s="17">
        <f t="shared" si="12"/>
        <v>-7.0000000000000284E-2</v>
      </c>
      <c r="N87" s="18">
        <f t="shared" si="13"/>
        <v>-3.7735849056603926E-3</v>
      </c>
      <c r="O87" s="19">
        <f t="shared" si="14"/>
        <v>7.1031738674614906E-3</v>
      </c>
    </row>
    <row r="88" spans="1:15" ht="12.75" customHeight="1">
      <c r="E88" s="9"/>
      <c r="J88" s="9"/>
      <c r="K88" s="17"/>
      <c r="L88" s="18"/>
      <c r="M88" s="17"/>
      <c r="N88" s="18"/>
      <c r="O88" s="19"/>
    </row>
    <row r="89" spans="1:15" ht="12.75" customHeight="1">
      <c r="A89" s="37" t="s">
        <v>63</v>
      </c>
      <c r="B89" s="38">
        <v>0.95</v>
      </c>
      <c r="C89" s="44">
        <v>34.18</v>
      </c>
      <c r="D89" s="44">
        <v>32.46</v>
      </c>
      <c r="E89" s="9"/>
      <c r="F89" s="36" t="s">
        <v>63</v>
      </c>
      <c r="G89" s="39">
        <v>0.95</v>
      </c>
      <c r="H89" s="42">
        <v>35.270000000000003</v>
      </c>
      <c r="I89" s="42">
        <v>33.5</v>
      </c>
      <c r="J89" s="9"/>
      <c r="K89" s="17">
        <f t="shared" si="10"/>
        <v>-1.0900000000000034</v>
      </c>
      <c r="L89" s="18">
        <f t="shared" si="11"/>
        <v>-3.1889994148625027E-2</v>
      </c>
      <c r="M89" s="17">
        <f t="shared" si="12"/>
        <v>-1.0399999999999991</v>
      </c>
      <c r="N89" s="18">
        <f t="shared" si="13"/>
        <v>-3.203943314849042E-2</v>
      </c>
      <c r="O89" s="19">
        <f t="shared" si="14"/>
        <v>1.2779609267452198E-2</v>
      </c>
    </row>
    <row r="90" spans="1:15" ht="12.75" customHeight="1">
      <c r="A90" s="37"/>
      <c r="B90" s="38"/>
      <c r="C90" s="44"/>
      <c r="D90" s="44"/>
      <c r="E90" s="9"/>
      <c r="F90" s="36"/>
      <c r="G90" s="39"/>
      <c r="H90" s="42"/>
      <c r="I90" s="42"/>
      <c r="J90" s="9"/>
      <c r="K90" s="17"/>
      <c r="L90" s="18"/>
      <c r="M90" s="17"/>
      <c r="N90" s="18"/>
      <c r="O90" s="19"/>
    </row>
    <row r="91" spans="1:15" ht="12.75" customHeight="1">
      <c r="A91" s="37" t="s">
        <v>102</v>
      </c>
      <c r="B91" s="38">
        <v>0.247</v>
      </c>
      <c r="C91" s="44">
        <v>0.52</v>
      </c>
      <c r="D91" s="44">
        <v>0.13</v>
      </c>
      <c r="E91" s="9"/>
      <c r="F91" s="14" t="s">
        <v>102</v>
      </c>
      <c r="G91" s="14">
        <v>0.247</v>
      </c>
      <c r="H91" s="14">
        <v>0.55000000000000004</v>
      </c>
      <c r="I91" s="14">
        <v>0.13589999999999999</v>
      </c>
      <c r="J91" s="9"/>
      <c r="K91" s="17">
        <f t="shared" si="10"/>
        <v>-3.0000000000000027E-2</v>
      </c>
      <c r="L91" s="18">
        <f t="shared" si="11"/>
        <v>-5.7692307692307744E-2</v>
      </c>
      <c r="M91" s="17">
        <f t="shared" si="12"/>
        <v>-5.8999999999999886E-3</v>
      </c>
      <c r="N91" s="18">
        <f t="shared" si="13"/>
        <v>-4.5384615384615294E-2</v>
      </c>
      <c r="O91" s="19">
        <f t="shared" si="14"/>
        <v>5.1843250729753838E-5</v>
      </c>
    </row>
    <row r="92" spans="1:15" ht="12.75" customHeight="1">
      <c r="A92" s="37"/>
      <c r="B92" s="38"/>
      <c r="C92" s="44"/>
      <c r="D92" s="44"/>
      <c r="E92" s="9"/>
      <c r="J92" s="9"/>
      <c r="K92" s="17"/>
      <c r="L92" s="18"/>
      <c r="M92" s="17"/>
      <c r="N92" s="18"/>
      <c r="O92" s="19"/>
    </row>
    <row r="93" spans="1:15" ht="12.75" customHeight="1">
      <c r="A93" s="14" t="s">
        <v>58</v>
      </c>
      <c r="B93" s="14">
        <v>0.18859999999999999</v>
      </c>
      <c r="C93" s="14">
        <v>177.2</v>
      </c>
      <c r="D93" s="14">
        <v>33.43</v>
      </c>
      <c r="E93" s="9"/>
      <c r="F93" s="36" t="s">
        <v>58</v>
      </c>
      <c r="G93" s="39">
        <v>0.18859999999999999</v>
      </c>
      <c r="H93" s="42">
        <v>177.76</v>
      </c>
      <c r="I93" s="42">
        <v>33.53</v>
      </c>
      <c r="J93" s="9"/>
      <c r="K93" s="17">
        <f t="shared" si="10"/>
        <v>-0.56000000000000227</v>
      </c>
      <c r="L93" s="18">
        <f t="shared" si="11"/>
        <v>-3.1602708803611869E-3</v>
      </c>
      <c r="M93" s="17">
        <f t="shared" si="12"/>
        <v>-0.10000000000000142</v>
      </c>
      <c r="N93" s="18">
        <f t="shared" si="13"/>
        <v>-2.9913251570446134E-3</v>
      </c>
      <c r="O93" s="19">
        <f t="shared" si="14"/>
        <v>1.2791053693661857E-2</v>
      </c>
    </row>
    <row r="94" spans="1:15" ht="12.75" customHeight="1">
      <c r="E94" s="9"/>
      <c r="F94" s="36"/>
      <c r="G94" s="39"/>
      <c r="H94" s="42"/>
      <c r="I94" s="42"/>
      <c r="J94" s="9"/>
      <c r="K94" s="17"/>
      <c r="L94" s="18"/>
      <c r="M94" s="17"/>
      <c r="N94" s="18"/>
      <c r="O94" s="19"/>
    </row>
    <row r="95" spans="1:15" ht="12.75" customHeight="1">
      <c r="A95" s="37" t="s">
        <v>62</v>
      </c>
      <c r="B95" s="38">
        <v>4.4999999999999997E-3</v>
      </c>
      <c r="C95" s="44">
        <v>60.6</v>
      </c>
      <c r="D95" s="44">
        <v>0.27</v>
      </c>
      <c r="E95" s="9"/>
      <c r="F95" s="36" t="s">
        <v>62</v>
      </c>
      <c r="G95" s="39">
        <v>4.4999999999999997E-3</v>
      </c>
      <c r="H95" s="42">
        <v>60.75</v>
      </c>
      <c r="I95" s="42">
        <v>0.27350000000000002</v>
      </c>
      <c r="J95" s="9"/>
      <c r="K95" s="17">
        <f t="shared" si="10"/>
        <v>-0.14999999999999858</v>
      </c>
      <c r="L95" s="18">
        <f t="shared" si="11"/>
        <v>-2.4752475247524519E-3</v>
      </c>
      <c r="M95" s="17">
        <f t="shared" si="12"/>
        <v>-3.5000000000000031E-3</v>
      </c>
      <c r="N95" s="18">
        <f t="shared" si="13"/>
        <v>-1.2962962962962973E-2</v>
      </c>
      <c r="O95" s="19">
        <f t="shared" si="14"/>
        <v>1.0433501894472168E-4</v>
      </c>
    </row>
    <row r="96" spans="1:15" ht="12.75" customHeight="1">
      <c r="E96" s="9"/>
      <c r="J96" s="9"/>
      <c r="K96" s="17"/>
      <c r="L96" s="18"/>
      <c r="M96" s="17"/>
      <c r="N96" s="18"/>
      <c r="O96" s="19"/>
    </row>
    <row r="97" spans="1:15" ht="12.75" customHeight="1">
      <c r="E97" s="9"/>
      <c r="G97" s="16"/>
      <c r="H97" s="43"/>
      <c r="I97" s="43"/>
      <c r="J97" s="9"/>
      <c r="K97" s="17"/>
      <c r="L97" s="18"/>
      <c r="M97" s="17"/>
      <c r="N97" s="18"/>
      <c r="O97" s="19"/>
    </row>
    <row r="98" spans="1:15" ht="12.75" customHeight="1">
      <c r="E98" s="9"/>
      <c r="J98" s="9"/>
      <c r="K98" s="17"/>
      <c r="L98" s="18"/>
      <c r="M98" s="17"/>
      <c r="N98" s="18"/>
      <c r="O98" s="19"/>
    </row>
    <row r="99" spans="1:15">
      <c r="A99" s="20"/>
      <c r="B99" s="21"/>
      <c r="C99" s="22"/>
      <c r="D99" s="23"/>
      <c r="E99" s="40"/>
      <c r="J99" s="40"/>
      <c r="K99" s="17"/>
      <c r="L99" s="18"/>
      <c r="M99" s="17"/>
      <c r="N99" s="18"/>
      <c r="O99" s="19"/>
    </row>
    <row r="100" spans="1:15">
      <c r="A100" s="24" t="s">
        <v>19</v>
      </c>
      <c r="B100" s="25"/>
      <c r="C100" s="26">
        <f>SUM(C10:C95)</f>
        <v>10854.350000000004</v>
      </c>
      <c r="D100" s="26">
        <f>SUM(D10:D95)</f>
        <v>2596.1800000000007</v>
      </c>
      <c r="E100" s="40"/>
      <c r="F100" s="27"/>
      <c r="G100" s="27"/>
      <c r="H100" s="26">
        <f>SUM(H10:H97)</f>
        <v>10964.409999999998</v>
      </c>
      <c r="I100" s="26">
        <f>SUM(I10:I97)</f>
        <v>2621.3633999999997</v>
      </c>
      <c r="J100" s="40"/>
      <c r="K100" s="41">
        <f>SUM(K10:K99)</f>
        <v>-110.06000000000031</v>
      </c>
      <c r="L100" s="28">
        <f>IFERROR(K100/C100,0)</f>
        <v>-1.013971357105679E-2</v>
      </c>
      <c r="M100" s="29">
        <f>SUM(M10:M99)</f>
        <v>-25.183400000000013</v>
      </c>
      <c r="N100" s="28">
        <f>IFERROR(M100/D100,0)</f>
        <v>-9.7001748723124E-3</v>
      </c>
      <c r="O100" s="30">
        <f>SUM(O10:O99)</f>
        <v>0.99999999999999978</v>
      </c>
    </row>
    <row r="101" spans="1:15">
      <c r="E101" s="27"/>
      <c r="J101" s="40"/>
      <c r="L101" s="31"/>
    </row>
    <row r="102" spans="1:15">
      <c r="K102" s="4"/>
      <c r="L102" s="32"/>
    </row>
    <row r="104" spans="1:15">
      <c r="A104" s="4"/>
    </row>
    <row r="108" spans="1:15">
      <c r="K108" s="4"/>
    </row>
    <row r="114" spans="6:11">
      <c r="K114" s="4"/>
    </row>
    <row r="118" spans="6:11">
      <c r="F118" s="4"/>
    </row>
    <row r="120" spans="6:11">
      <c r="K120" s="4"/>
    </row>
    <row r="126" spans="6:11">
      <c r="K126" s="4"/>
    </row>
  </sheetData>
  <printOptions gridLines="1"/>
  <pageMargins left="0.70866141732283472" right="0.70866141732283472" top="0.74803149606299213" bottom="0.74803149606299213" header="0.31496062992125984" footer="0.31496062992125984"/>
  <pageSetup paperSize="9" scale="67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141"/>
  <sheetViews>
    <sheetView workbookViewId="0">
      <selection activeCell="G2" sqref="G2"/>
    </sheetView>
  </sheetViews>
  <sheetFormatPr defaultRowHeight="11.25"/>
  <cols>
    <col min="1" max="1" width="34.28515625" style="14" bestFit="1" customWidth="1"/>
    <col min="2" max="2" width="14.7109375" style="14" bestFit="1" customWidth="1"/>
    <col min="3" max="3" width="11.140625" style="14" bestFit="1" customWidth="1"/>
    <col min="4" max="4" width="10.7109375" style="14" bestFit="1" customWidth="1"/>
    <col min="5" max="5" width="2.85546875" style="14" customWidth="1"/>
    <col min="6" max="6" width="33.5703125" style="14" bestFit="1" customWidth="1"/>
    <col min="7" max="7" width="14.7109375" style="14" customWidth="1"/>
    <col min="8" max="8" width="10.85546875" style="14" bestFit="1" customWidth="1"/>
    <col min="9" max="9" width="11.7109375" style="14" bestFit="1" customWidth="1"/>
    <col min="10" max="10" width="2.85546875" style="14" customWidth="1"/>
    <col min="11" max="11" width="9.85546875" style="14" bestFit="1" customWidth="1"/>
    <col min="12" max="12" width="8.85546875" style="14" bestFit="1" customWidth="1"/>
    <col min="13" max="13" width="11" style="14" bestFit="1" customWidth="1"/>
    <col min="14" max="16" width="9.140625" style="14"/>
    <col min="17" max="17" width="11" style="14" bestFit="1" customWidth="1"/>
    <col min="18" max="16384" width="9.140625" style="14"/>
  </cols>
  <sheetData>
    <row r="1" spans="1:15">
      <c r="A1" s="1" t="s">
        <v>0</v>
      </c>
      <c r="B1" s="1" t="s">
        <v>20</v>
      </c>
      <c r="E1" s="15"/>
      <c r="J1" s="15"/>
    </row>
    <row r="2" spans="1:15">
      <c r="A2" s="2" t="s">
        <v>1</v>
      </c>
      <c r="B2" s="33">
        <v>42217</v>
      </c>
      <c r="C2" s="33"/>
      <c r="E2" s="15"/>
      <c r="J2" s="15"/>
    </row>
    <row r="3" spans="1:15">
      <c r="A3" s="2" t="s">
        <v>2</v>
      </c>
      <c r="B3" s="34">
        <v>4000101287</v>
      </c>
      <c r="C3" s="34"/>
      <c r="E3" s="15"/>
      <c r="J3" s="15"/>
    </row>
    <row r="4" spans="1:15">
      <c r="A4" s="2" t="s">
        <v>3</v>
      </c>
      <c r="B4" s="35">
        <v>42186</v>
      </c>
      <c r="C4" s="35"/>
      <c r="E4" s="15"/>
      <c r="J4" s="15"/>
    </row>
    <row r="5" spans="1:15">
      <c r="A5" s="2" t="s">
        <v>4</v>
      </c>
      <c r="B5" s="2" t="s">
        <v>5</v>
      </c>
      <c r="C5" s="2"/>
      <c r="E5" s="15"/>
      <c r="J5" s="15"/>
    </row>
    <row r="6" spans="1:15">
      <c r="A6" s="3"/>
      <c r="B6" s="4"/>
      <c r="E6" s="15"/>
      <c r="J6" s="15"/>
    </row>
    <row r="7" spans="1:15">
      <c r="A7" s="5" t="s">
        <v>6</v>
      </c>
      <c r="B7" s="6"/>
      <c r="E7" s="15"/>
      <c r="F7" s="7" t="str">
        <f>B1</f>
        <v>iBasis</v>
      </c>
      <c r="J7" s="15"/>
    </row>
    <row r="8" spans="1:15" ht="22.5">
      <c r="A8" s="8" t="s">
        <v>7</v>
      </c>
      <c r="B8" s="8" t="s">
        <v>8</v>
      </c>
      <c r="C8" s="8" t="s">
        <v>9</v>
      </c>
      <c r="D8" s="8" t="s">
        <v>10</v>
      </c>
      <c r="E8" s="9"/>
      <c r="F8" s="10" t="s">
        <v>7</v>
      </c>
      <c r="G8" s="11" t="s">
        <v>11</v>
      </c>
      <c r="H8" s="11" t="s">
        <v>12</v>
      </c>
      <c r="I8" s="12" t="s">
        <v>13</v>
      </c>
      <c r="J8" s="9"/>
      <c r="K8" s="10" t="s">
        <v>14</v>
      </c>
      <c r="L8" s="10" t="s">
        <v>15</v>
      </c>
      <c r="M8" s="10" t="s">
        <v>16</v>
      </c>
      <c r="N8" s="13" t="s">
        <v>17</v>
      </c>
      <c r="O8" s="13" t="s">
        <v>18</v>
      </c>
    </row>
    <row r="9" spans="1:15">
      <c r="A9" s="8"/>
      <c r="B9" s="8"/>
      <c r="C9" s="8"/>
      <c r="D9" s="8"/>
      <c r="E9" s="9"/>
      <c r="F9" s="10"/>
      <c r="G9" s="11"/>
      <c r="H9" s="11"/>
      <c r="I9" s="12"/>
      <c r="J9" s="9"/>
      <c r="K9" s="10"/>
      <c r="L9" s="10"/>
      <c r="M9" s="10"/>
      <c r="N9" s="13"/>
      <c r="O9" s="13"/>
    </row>
    <row r="10" spans="1:15" ht="12.75" customHeight="1">
      <c r="A10" s="37" t="s">
        <v>21</v>
      </c>
      <c r="B10" s="38">
        <v>0.16850000000000001</v>
      </c>
      <c r="C10" s="44">
        <v>0.5</v>
      </c>
      <c r="D10" s="44">
        <v>0.09</v>
      </c>
      <c r="E10" s="9"/>
      <c r="F10" s="36" t="s">
        <v>21</v>
      </c>
      <c r="G10" s="39">
        <v>0.16850000000000001</v>
      </c>
      <c r="H10" s="42">
        <v>0.53</v>
      </c>
      <c r="I10" s="42">
        <v>8.9899999999999994E-2</v>
      </c>
      <c r="J10" s="9"/>
      <c r="K10" s="17">
        <f>+C10-H10</f>
        <v>-3.0000000000000027E-2</v>
      </c>
      <c r="L10" s="18">
        <f>IFERROR(K10/C10,0)</f>
        <v>-6.0000000000000053E-2</v>
      </c>
      <c r="M10" s="17">
        <f>+D10-I10</f>
        <v>1.0000000000000286E-4</v>
      </c>
      <c r="N10" s="18">
        <f>IFERROR(M10/D10,0)</f>
        <v>1.111111111111143E-3</v>
      </c>
      <c r="O10" s="19">
        <f>IFERROR(I10/$I$115,0)</f>
        <v>3.2563282338291411E-5</v>
      </c>
    </row>
    <row r="11" spans="1:15" ht="12.75" customHeight="1">
      <c r="A11" s="37"/>
      <c r="B11" s="38"/>
      <c r="C11" s="44"/>
      <c r="D11" s="44"/>
      <c r="E11" s="9"/>
      <c r="G11" s="16"/>
      <c r="H11" s="43"/>
      <c r="I11" s="43"/>
      <c r="J11" s="9"/>
      <c r="K11" s="17"/>
      <c r="L11" s="18"/>
      <c r="M11" s="17"/>
      <c r="N11" s="18"/>
      <c r="O11" s="19"/>
    </row>
    <row r="12" spans="1:15" ht="12.75" customHeight="1">
      <c r="A12" s="37" t="s">
        <v>103</v>
      </c>
      <c r="B12" s="38">
        <v>0.19259999999999999</v>
      </c>
      <c r="C12" s="44">
        <v>2.4500000000000002</v>
      </c>
      <c r="D12" s="44">
        <v>0.47</v>
      </c>
      <c r="E12" s="9"/>
      <c r="F12" s="14" t="s">
        <v>103</v>
      </c>
      <c r="G12" s="16">
        <v>0.19259999999999999</v>
      </c>
      <c r="H12" s="43">
        <v>2.52</v>
      </c>
      <c r="I12" s="43">
        <v>0.48480000000000001</v>
      </c>
      <c r="J12" s="9"/>
      <c r="K12" s="17">
        <f t="shared" ref="K12:K74" si="0">+C12-H12</f>
        <v>-6.999999999999984E-2</v>
      </c>
      <c r="L12" s="18">
        <f t="shared" ref="L12:L74" si="1">IFERROR(K12/C12,0)</f>
        <v>-2.8571428571428505E-2</v>
      </c>
      <c r="M12" s="17">
        <f t="shared" ref="M12:M74" si="2">+D12-I12</f>
        <v>-1.4800000000000035E-2</v>
      </c>
      <c r="N12" s="18">
        <f t="shared" ref="N12:N74" si="3">IFERROR(M12/D12,0)</f>
        <v>-3.1489361702127738E-2</v>
      </c>
      <c r="O12" s="19">
        <f t="shared" ref="O12:O74" si="4">IFERROR(I12/$I$115,0)</f>
        <v>1.7560266159737128E-4</v>
      </c>
    </row>
    <row r="13" spans="1:15" ht="12.75" customHeight="1">
      <c r="A13" s="37"/>
      <c r="B13" s="38"/>
      <c r="C13" s="44"/>
      <c r="D13" s="44"/>
      <c r="E13" s="9"/>
      <c r="F13" s="36"/>
      <c r="G13" s="39"/>
      <c r="H13" s="42"/>
      <c r="I13" s="42"/>
      <c r="J13" s="9"/>
      <c r="K13" s="17"/>
      <c r="L13" s="18"/>
      <c r="M13" s="17"/>
      <c r="N13" s="18"/>
      <c r="O13" s="19"/>
    </row>
    <row r="14" spans="1:15" ht="12.75" customHeight="1">
      <c r="A14" s="37" t="s">
        <v>22</v>
      </c>
      <c r="B14" s="38">
        <v>0.187</v>
      </c>
      <c r="C14" s="44">
        <v>12.53</v>
      </c>
      <c r="D14" s="44">
        <v>2.35</v>
      </c>
      <c r="E14" s="9"/>
      <c r="F14" s="14" t="s">
        <v>22</v>
      </c>
      <c r="G14" s="16">
        <v>0.187</v>
      </c>
      <c r="H14" s="43">
        <v>12.6</v>
      </c>
      <c r="I14" s="43">
        <v>2.36</v>
      </c>
      <c r="J14" s="9"/>
      <c r="K14" s="17">
        <f t="shared" si="0"/>
        <v>-7.0000000000000284E-2</v>
      </c>
      <c r="L14" s="18">
        <f t="shared" si="1"/>
        <v>-5.5865921787709725E-3</v>
      </c>
      <c r="M14" s="17">
        <f t="shared" si="2"/>
        <v>-9.9999999999997868E-3</v>
      </c>
      <c r="N14" s="18">
        <f t="shared" si="3"/>
        <v>-4.2553191489360792E-3</v>
      </c>
      <c r="O14" s="19">
        <f t="shared" si="4"/>
        <v>8.5483143846905156E-4</v>
      </c>
    </row>
    <row r="15" spans="1:15" ht="12.75" customHeight="1">
      <c r="A15" s="37"/>
      <c r="B15" s="38"/>
      <c r="C15" s="44"/>
      <c r="D15" s="44"/>
      <c r="E15" s="9"/>
      <c r="G15" s="16"/>
      <c r="H15" s="43"/>
      <c r="I15" s="43"/>
      <c r="J15" s="9"/>
      <c r="K15" s="17"/>
      <c r="L15" s="18"/>
      <c r="M15" s="17"/>
      <c r="N15" s="18"/>
      <c r="O15" s="19"/>
    </row>
    <row r="16" spans="1:15" ht="12.75" customHeight="1">
      <c r="A16" s="37" t="s">
        <v>104</v>
      </c>
      <c r="B16" s="38">
        <v>0.16900000000000001</v>
      </c>
      <c r="C16" s="44">
        <v>1.98</v>
      </c>
      <c r="D16" s="44">
        <v>0.34</v>
      </c>
      <c r="E16" s="9"/>
      <c r="F16" s="14" t="s">
        <v>104</v>
      </c>
      <c r="G16" s="16">
        <v>0.16700000000000001</v>
      </c>
      <c r="H16" s="43">
        <v>2.1</v>
      </c>
      <c r="I16" s="43">
        <v>0.3508</v>
      </c>
      <c r="J16" s="9"/>
      <c r="K16" s="17">
        <f t="shared" si="0"/>
        <v>-0.12000000000000011</v>
      </c>
      <c r="L16" s="18">
        <f t="shared" si="1"/>
        <v>-6.0606060606060663E-2</v>
      </c>
      <c r="M16" s="17">
        <f t="shared" si="2"/>
        <v>-1.0799999999999976E-2</v>
      </c>
      <c r="N16" s="18">
        <f t="shared" si="3"/>
        <v>-3.1764705882352869E-2</v>
      </c>
      <c r="O16" s="19">
        <f t="shared" si="4"/>
        <v>1.2706562229446749E-4</v>
      </c>
    </row>
    <row r="17" spans="1:15" ht="12.75" customHeight="1">
      <c r="A17" s="37"/>
      <c r="B17" s="38"/>
      <c r="C17" s="44"/>
      <c r="D17" s="44"/>
      <c r="E17" s="9"/>
      <c r="G17" s="16"/>
      <c r="H17" s="43"/>
      <c r="I17" s="43"/>
      <c r="J17" s="9"/>
      <c r="K17" s="17"/>
      <c r="L17" s="18"/>
      <c r="M17" s="17"/>
      <c r="N17" s="18"/>
      <c r="O17" s="19"/>
    </row>
    <row r="18" spans="1:15" ht="12.75" customHeight="1">
      <c r="A18" s="37" t="s">
        <v>25</v>
      </c>
      <c r="B18" s="38">
        <v>4.2000000000000003E-2</v>
      </c>
      <c r="C18" s="44">
        <v>31.08</v>
      </c>
      <c r="D18" s="44">
        <v>1.29</v>
      </c>
      <c r="E18" s="9"/>
      <c r="F18" s="14" t="s">
        <v>25</v>
      </c>
      <c r="G18" s="16">
        <v>4.2000000000000003E-2</v>
      </c>
      <c r="H18" s="43">
        <v>31.28</v>
      </c>
      <c r="I18" s="43">
        <v>1.3139000000000001</v>
      </c>
      <c r="J18" s="9"/>
      <c r="K18" s="17">
        <f t="shared" si="0"/>
        <v>-0.20000000000000284</v>
      </c>
      <c r="L18" s="18">
        <f t="shared" si="1"/>
        <v>-6.4350064350065265E-3</v>
      </c>
      <c r="M18" s="17">
        <f t="shared" si="2"/>
        <v>-2.3900000000000032E-2</v>
      </c>
      <c r="N18" s="18">
        <f t="shared" si="3"/>
        <v>-1.8527131782945763E-2</v>
      </c>
      <c r="O18" s="19">
        <f t="shared" si="4"/>
        <v>4.7591653686630803E-4</v>
      </c>
    </row>
    <row r="19" spans="1:15" ht="12.75" customHeight="1">
      <c r="A19" s="37" t="s">
        <v>26</v>
      </c>
      <c r="B19" s="38">
        <v>9.1700000000000004E-2</v>
      </c>
      <c r="C19" s="44">
        <v>40.32</v>
      </c>
      <c r="D19" s="44">
        <v>3.71</v>
      </c>
      <c r="E19" s="9"/>
      <c r="F19" s="14" t="s">
        <v>26</v>
      </c>
      <c r="G19" s="16">
        <v>9.1700000000000004E-2</v>
      </c>
      <c r="H19" s="43">
        <v>64.23</v>
      </c>
      <c r="I19" s="43">
        <v>5.8903999999999996</v>
      </c>
      <c r="J19" s="9"/>
      <c r="K19" s="17">
        <f t="shared" si="0"/>
        <v>-23.910000000000004</v>
      </c>
      <c r="L19" s="18">
        <f t="shared" si="1"/>
        <v>-0.59300595238095244</v>
      </c>
      <c r="M19" s="17">
        <f t="shared" si="2"/>
        <v>-2.1803999999999997</v>
      </c>
      <c r="N19" s="18">
        <f t="shared" si="3"/>
        <v>-0.58770889487870615</v>
      </c>
      <c r="O19" s="19">
        <f t="shared" si="4"/>
        <v>2.1336013157449581E-3</v>
      </c>
    </row>
    <row r="20" spans="1:15" ht="12.75" customHeight="1">
      <c r="A20" s="37" t="s">
        <v>26</v>
      </c>
      <c r="B20" s="38">
        <v>9.2999999999999999E-2</v>
      </c>
      <c r="C20" s="44">
        <v>183.48</v>
      </c>
      <c r="D20" s="44">
        <v>17.05</v>
      </c>
      <c r="E20" s="9"/>
      <c r="F20" s="14" t="s">
        <v>26</v>
      </c>
      <c r="G20" s="16">
        <v>9.2999999999999999E-2</v>
      </c>
      <c r="H20" s="43">
        <v>160.49</v>
      </c>
      <c r="I20" s="43">
        <v>14.9268</v>
      </c>
      <c r="J20" s="9"/>
      <c r="K20" s="17">
        <f t="shared" si="0"/>
        <v>22.989999999999981</v>
      </c>
      <c r="L20" s="18">
        <f t="shared" si="1"/>
        <v>0.12529976019184644</v>
      </c>
      <c r="M20" s="17">
        <f t="shared" si="2"/>
        <v>2.1232000000000006</v>
      </c>
      <c r="N20" s="18">
        <f t="shared" si="3"/>
        <v>0.12452785923753669</v>
      </c>
      <c r="O20" s="19">
        <f t="shared" si="4"/>
        <v>5.4067364049745084E-3</v>
      </c>
    </row>
    <row r="21" spans="1:15" ht="12.75" customHeight="1">
      <c r="A21" s="37"/>
      <c r="B21" s="38"/>
      <c r="C21" s="44"/>
      <c r="D21" s="44"/>
      <c r="E21" s="9"/>
      <c r="G21" s="16"/>
      <c r="H21" s="43"/>
      <c r="I21" s="43"/>
      <c r="J21" s="9"/>
      <c r="K21" s="17"/>
      <c r="L21" s="18"/>
      <c r="M21" s="17"/>
      <c r="N21" s="18"/>
      <c r="O21" s="19"/>
    </row>
    <row r="22" spans="1:15" ht="12.75" customHeight="1">
      <c r="A22" s="37" t="s">
        <v>74</v>
      </c>
      <c r="B22" s="38">
        <v>2.7199999999999998E-2</v>
      </c>
      <c r="C22" s="44">
        <v>175.38</v>
      </c>
      <c r="D22" s="44">
        <v>4.79</v>
      </c>
      <c r="E22" s="9"/>
      <c r="F22" s="14" t="s">
        <v>74</v>
      </c>
      <c r="G22" s="16">
        <v>2.7199999999999998E-2</v>
      </c>
      <c r="H22" s="43">
        <v>177.32</v>
      </c>
      <c r="I22" s="43">
        <v>4.8235000000000001</v>
      </c>
      <c r="J22" s="9"/>
      <c r="K22" s="17">
        <f t="shared" si="0"/>
        <v>-1.9399999999999977</v>
      </c>
      <c r="L22" s="18">
        <f t="shared" si="1"/>
        <v>-1.1061694605998391E-2</v>
      </c>
      <c r="M22" s="17">
        <f t="shared" si="2"/>
        <v>-3.3500000000000085E-2</v>
      </c>
      <c r="N22" s="18">
        <f t="shared" si="3"/>
        <v>-6.9937369519833164E-3</v>
      </c>
      <c r="O22" s="19">
        <f t="shared" si="4"/>
        <v>1.7471523065489282E-3</v>
      </c>
    </row>
    <row r="23" spans="1:15" ht="12.75" customHeight="1">
      <c r="A23" s="37"/>
      <c r="B23" s="38"/>
      <c r="C23" s="44"/>
      <c r="D23" s="44"/>
      <c r="E23" s="9"/>
      <c r="G23" s="16"/>
      <c r="H23" s="43"/>
      <c r="I23" s="43"/>
      <c r="J23" s="9"/>
      <c r="K23" s="17"/>
      <c r="L23" s="18"/>
      <c r="M23" s="17"/>
      <c r="N23" s="18"/>
      <c r="O23" s="19"/>
    </row>
    <row r="24" spans="1:15" ht="12.75" customHeight="1">
      <c r="A24" s="37" t="s">
        <v>107</v>
      </c>
      <c r="B24" s="38">
        <v>0.1089</v>
      </c>
      <c r="C24" s="44">
        <v>0.48</v>
      </c>
      <c r="D24" s="44">
        <v>0.05</v>
      </c>
      <c r="E24" s="9"/>
      <c r="F24" s="14" t="s">
        <v>107</v>
      </c>
      <c r="G24" s="16">
        <v>0.1089</v>
      </c>
      <c r="H24" s="43">
        <v>0.53</v>
      </c>
      <c r="I24" s="43">
        <v>5.8099999999999999E-2</v>
      </c>
      <c r="J24" s="9"/>
      <c r="K24" s="17">
        <f t="shared" si="0"/>
        <v>-5.0000000000000044E-2</v>
      </c>
      <c r="L24" s="18">
        <f t="shared" si="1"/>
        <v>-0.10416666666666677</v>
      </c>
      <c r="M24" s="17">
        <f t="shared" si="2"/>
        <v>-8.0999999999999961E-3</v>
      </c>
      <c r="N24" s="18">
        <f t="shared" si="3"/>
        <v>-0.16199999999999992</v>
      </c>
      <c r="O24" s="19">
        <f t="shared" si="4"/>
        <v>2.104479092163216E-5</v>
      </c>
    </row>
    <row r="25" spans="1:15" ht="12.75" customHeight="1">
      <c r="A25" s="37" t="s">
        <v>106</v>
      </c>
      <c r="B25" s="38">
        <v>0.29530000000000001</v>
      </c>
      <c r="C25" s="44">
        <v>0.37</v>
      </c>
      <c r="D25" s="44">
        <v>0.11</v>
      </c>
      <c r="E25" s="9"/>
      <c r="F25" s="14" t="s">
        <v>106</v>
      </c>
      <c r="G25" s="16">
        <v>0.29530000000000001</v>
      </c>
      <c r="H25" s="43">
        <v>0.38</v>
      </c>
      <c r="I25" s="43">
        <v>0.1132</v>
      </c>
      <c r="J25" s="9"/>
      <c r="K25" s="17">
        <f t="shared" si="0"/>
        <v>-1.0000000000000009E-2</v>
      </c>
      <c r="L25" s="18">
        <f t="shared" si="1"/>
        <v>-2.7027027027027053E-2</v>
      </c>
      <c r="M25" s="17">
        <f t="shared" si="2"/>
        <v>-3.1999999999999945E-3</v>
      </c>
      <c r="N25" s="18">
        <f t="shared" si="3"/>
        <v>-2.9090909090909042E-2</v>
      </c>
      <c r="O25" s="19">
        <f t="shared" si="4"/>
        <v>4.1002931709617218E-5</v>
      </c>
    </row>
    <row r="26" spans="1:15" ht="12.75" customHeight="1">
      <c r="A26" s="37" t="s">
        <v>105</v>
      </c>
      <c r="B26" s="38">
        <v>0.29799999999999999</v>
      </c>
      <c r="C26" s="44">
        <v>0.62</v>
      </c>
      <c r="D26" s="44">
        <v>0.18</v>
      </c>
      <c r="E26" s="9"/>
      <c r="F26" s="14" t="s">
        <v>105</v>
      </c>
      <c r="G26" s="16">
        <v>0.29799999999999999</v>
      </c>
      <c r="H26" s="43">
        <v>0.62</v>
      </c>
      <c r="I26" s="43">
        <v>0.18379999999999999</v>
      </c>
      <c r="J26" s="9"/>
      <c r="K26" s="17">
        <f t="shared" si="0"/>
        <v>0</v>
      </c>
      <c r="L26" s="18">
        <f t="shared" si="1"/>
        <v>0</v>
      </c>
      <c r="M26" s="17">
        <f t="shared" si="2"/>
        <v>-3.7999999999999978E-3</v>
      </c>
      <c r="N26" s="18">
        <f t="shared" si="3"/>
        <v>-2.1111111111111101E-2</v>
      </c>
      <c r="O26" s="19">
        <f t="shared" si="4"/>
        <v>6.657543152144563E-5</v>
      </c>
    </row>
    <row r="27" spans="1:15" ht="12.75" customHeight="1">
      <c r="A27" s="37"/>
      <c r="B27" s="38"/>
      <c r="C27" s="44"/>
      <c r="D27" s="44"/>
      <c r="E27" s="9"/>
      <c r="G27" s="16"/>
      <c r="H27" s="43"/>
      <c r="I27" s="43"/>
      <c r="J27" s="9"/>
      <c r="K27" s="17"/>
      <c r="L27" s="18"/>
      <c r="M27" s="17"/>
      <c r="N27" s="18"/>
      <c r="O27" s="19"/>
    </row>
    <row r="28" spans="1:15" ht="12.75" customHeight="1">
      <c r="A28" s="37" t="s">
        <v>94</v>
      </c>
      <c r="B28" s="38">
        <v>1.1000000000000001E-3</v>
      </c>
      <c r="C28" s="44">
        <v>4579.6099999999997</v>
      </c>
      <c r="D28" s="44">
        <v>5.04</v>
      </c>
      <c r="E28" s="9"/>
      <c r="F28" s="14" t="s">
        <v>94</v>
      </c>
      <c r="G28" s="16">
        <v>1.1000000000000001E-3</v>
      </c>
      <c r="H28" s="43">
        <v>4605.46</v>
      </c>
      <c r="I28" s="43">
        <v>5.07</v>
      </c>
      <c r="J28" s="9"/>
      <c r="K28" s="17">
        <f t="shared" si="0"/>
        <v>-25.850000000000364</v>
      </c>
      <c r="L28" s="18">
        <f t="shared" si="1"/>
        <v>-5.6445854559668543E-3</v>
      </c>
      <c r="M28" s="17">
        <f t="shared" si="2"/>
        <v>-3.0000000000000249E-2</v>
      </c>
      <c r="N28" s="18">
        <f t="shared" si="3"/>
        <v>-5.9523809523810015E-3</v>
      </c>
      <c r="O28" s="19">
        <f t="shared" si="4"/>
        <v>1.8364387258635983E-3</v>
      </c>
    </row>
    <row r="29" spans="1:15" ht="12.75" customHeight="1">
      <c r="A29" s="37" t="s">
        <v>92</v>
      </c>
      <c r="B29" s="38">
        <v>1.1999999999999999E-3</v>
      </c>
      <c r="C29" s="44">
        <v>6458.16</v>
      </c>
      <c r="D29" s="44">
        <v>7.7</v>
      </c>
      <c r="E29" s="9"/>
      <c r="F29" s="14" t="s">
        <v>92</v>
      </c>
      <c r="G29" s="16">
        <v>1.1999999999999999E-3</v>
      </c>
      <c r="H29" s="43">
        <v>6474.36</v>
      </c>
      <c r="I29" s="43">
        <v>7.77</v>
      </c>
      <c r="J29" s="9"/>
      <c r="K29" s="17">
        <f t="shared" si="0"/>
        <v>-16.199999999999818</v>
      </c>
      <c r="L29" s="18">
        <f t="shared" si="1"/>
        <v>-2.508454420454095E-3</v>
      </c>
      <c r="M29" s="17">
        <f t="shared" si="2"/>
        <v>-6.9999999999999396E-2</v>
      </c>
      <c r="N29" s="18">
        <f t="shared" si="3"/>
        <v>-9.0909090909090124E-3</v>
      </c>
      <c r="O29" s="19">
        <f t="shared" si="4"/>
        <v>2.8144238461459874E-3</v>
      </c>
    </row>
    <row r="30" spans="1:15" ht="12.75" customHeight="1">
      <c r="A30" s="37" t="s">
        <v>93</v>
      </c>
      <c r="B30" s="38">
        <v>1.4E-3</v>
      </c>
      <c r="C30" s="44">
        <v>4038.74</v>
      </c>
      <c r="D30" s="44">
        <v>5.64</v>
      </c>
      <c r="E30" s="9"/>
      <c r="F30" s="14" t="s">
        <v>93</v>
      </c>
      <c r="G30" s="16">
        <v>1.4E-3</v>
      </c>
      <c r="H30" s="43">
        <v>4055.28</v>
      </c>
      <c r="I30" s="43">
        <v>5.67</v>
      </c>
      <c r="J30" s="9"/>
      <c r="K30" s="17">
        <f t="shared" si="0"/>
        <v>-16.540000000000418</v>
      </c>
      <c r="L30" s="18">
        <f t="shared" si="1"/>
        <v>-4.0953366644053387E-3</v>
      </c>
      <c r="M30" s="17">
        <f t="shared" si="2"/>
        <v>-3.0000000000000249E-2</v>
      </c>
      <c r="N30" s="18">
        <f t="shared" si="3"/>
        <v>-5.3191489361702569E-3</v>
      </c>
      <c r="O30" s="19">
        <f t="shared" si="4"/>
        <v>2.0537687525930179E-3</v>
      </c>
    </row>
    <row r="31" spans="1:15" ht="12.75" customHeight="1">
      <c r="A31" s="37" t="s">
        <v>90</v>
      </c>
      <c r="B31" s="38">
        <v>1.5E-3</v>
      </c>
      <c r="C31" s="44">
        <v>5606.22</v>
      </c>
      <c r="D31" s="44">
        <v>8.4499999999999993</v>
      </c>
      <c r="E31" s="9"/>
      <c r="F31" s="14" t="s">
        <v>90</v>
      </c>
      <c r="G31" s="16">
        <v>1.5E-3</v>
      </c>
      <c r="H31" s="43">
        <v>5619.63</v>
      </c>
      <c r="I31" s="43">
        <v>8.4700000000000006</v>
      </c>
      <c r="J31" s="9"/>
      <c r="K31" s="17">
        <f t="shared" si="0"/>
        <v>-13.409999999999854</v>
      </c>
      <c r="L31" s="18">
        <f t="shared" si="1"/>
        <v>-2.3919860440724506E-3</v>
      </c>
      <c r="M31" s="17">
        <f t="shared" si="2"/>
        <v>-2.000000000000135E-2</v>
      </c>
      <c r="N31" s="18">
        <f t="shared" si="3"/>
        <v>-2.3668639053256038E-3</v>
      </c>
      <c r="O31" s="19">
        <f t="shared" si="4"/>
        <v>3.0679755439969778E-3</v>
      </c>
    </row>
    <row r="32" spans="1:15" ht="12.75" customHeight="1">
      <c r="A32" s="37" t="s">
        <v>91</v>
      </c>
      <c r="B32" s="38">
        <v>1.6000000000000001E-3</v>
      </c>
      <c r="C32" s="44">
        <v>5231.26</v>
      </c>
      <c r="D32" s="44">
        <v>8.34</v>
      </c>
      <c r="E32" s="9"/>
      <c r="F32" s="14" t="s">
        <v>91</v>
      </c>
      <c r="G32" s="16">
        <v>1.6000000000000001E-3</v>
      </c>
      <c r="H32" s="43">
        <v>5247.29</v>
      </c>
      <c r="I32" s="43">
        <v>8.4</v>
      </c>
      <c r="J32" s="9"/>
      <c r="K32" s="17">
        <f t="shared" si="0"/>
        <v>-16.029999999999745</v>
      </c>
      <c r="L32" s="18">
        <f t="shared" si="1"/>
        <v>-3.0642713227787845E-3</v>
      </c>
      <c r="M32" s="17">
        <f t="shared" si="2"/>
        <v>-6.0000000000000497E-2</v>
      </c>
      <c r="N32" s="18">
        <f t="shared" si="3"/>
        <v>-7.1942446043166061E-3</v>
      </c>
      <c r="O32" s="19">
        <f t="shared" si="4"/>
        <v>3.0426203742118787E-3</v>
      </c>
    </row>
    <row r="33" spans="1:15" ht="12.75" customHeight="1">
      <c r="A33" s="37" t="s">
        <v>89</v>
      </c>
      <c r="B33" s="38">
        <v>1.6999999999999999E-3</v>
      </c>
      <c r="C33" s="44">
        <v>10801.38</v>
      </c>
      <c r="D33" s="44">
        <v>18.37</v>
      </c>
      <c r="E33" s="9"/>
      <c r="F33" s="14" t="s">
        <v>89</v>
      </c>
      <c r="G33" s="16">
        <v>1.6999999999999999E-3</v>
      </c>
      <c r="H33" s="43">
        <v>10723.12</v>
      </c>
      <c r="I33" s="43">
        <v>18.239999999999998</v>
      </c>
      <c r="J33" s="9"/>
      <c r="K33" s="17">
        <f t="shared" si="0"/>
        <v>78.259999999998399</v>
      </c>
      <c r="L33" s="18">
        <f t="shared" si="1"/>
        <v>7.2453704989546156E-3</v>
      </c>
      <c r="M33" s="17">
        <f t="shared" si="2"/>
        <v>0.13000000000000256</v>
      </c>
      <c r="N33" s="18">
        <f t="shared" si="3"/>
        <v>7.0767555797497305E-3</v>
      </c>
      <c r="O33" s="19">
        <f t="shared" si="4"/>
        <v>6.6068328125743645E-3</v>
      </c>
    </row>
    <row r="34" spans="1:15" ht="12.75" customHeight="1">
      <c r="A34" s="37"/>
      <c r="B34" s="38"/>
      <c r="C34" s="44"/>
      <c r="D34" s="44"/>
      <c r="E34" s="9"/>
      <c r="J34" s="9"/>
      <c r="K34" s="17"/>
      <c r="L34" s="18"/>
      <c r="M34" s="17"/>
      <c r="N34" s="18"/>
      <c r="O34" s="19"/>
    </row>
    <row r="35" spans="1:15" ht="12.75" customHeight="1">
      <c r="A35" s="37" t="s">
        <v>30</v>
      </c>
      <c r="B35" s="38">
        <v>1.7899999999999999E-2</v>
      </c>
      <c r="C35" s="44">
        <v>49.62</v>
      </c>
      <c r="D35" s="44">
        <v>0.89</v>
      </c>
      <c r="E35" s="9"/>
      <c r="F35" s="14" t="s">
        <v>30</v>
      </c>
      <c r="G35" s="16">
        <v>1.7899999999999999E-2</v>
      </c>
      <c r="H35" s="43">
        <v>77.23</v>
      </c>
      <c r="I35" s="43">
        <v>1.38</v>
      </c>
      <c r="J35" s="9"/>
      <c r="K35" s="17">
        <f t="shared" si="0"/>
        <v>-27.610000000000007</v>
      </c>
      <c r="L35" s="18">
        <f t="shared" si="1"/>
        <v>-0.55642885933091513</v>
      </c>
      <c r="M35" s="17">
        <f t="shared" si="2"/>
        <v>-0.48999999999999988</v>
      </c>
      <c r="N35" s="18">
        <f t="shared" si="3"/>
        <v>-0.55056179775280889</v>
      </c>
      <c r="O35" s="19">
        <f t="shared" si="4"/>
        <v>4.9985906147766569E-4</v>
      </c>
    </row>
    <row r="36" spans="1:15" ht="12.75" customHeight="1">
      <c r="A36" s="37" t="s">
        <v>31</v>
      </c>
      <c r="B36" s="38">
        <v>2.69E-2</v>
      </c>
      <c r="C36" s="44">
        <v>4.4800000000000004</v>
      </c>
      <c r="D36" s="44">
        <v>0.12</v>
      </c>
      <c r="E36" s="9"/>
      <c r="F36" s="14" t="s">
        <v>31</v>
      </c>
      <c r="G36" s="16">
        <v>2.69E-2</v>
      </c>
      <c r="H36" s="43">
        <v>9.5500000000000007</v>
      </c>
      <c r="I36" s="43">
        <v>0.26</v>
      </c>
      <c r="J36" s="9"/>
      <c r="K36" s="17">
        <f t="shared" si="0"/>
        <v>-5.07</v>
      </c>
      <c r="L36" s="18">
        <f t="shared" si="1"/>
        <v>-1.1316964285714286</v>
      </c>
      <c r="M36" s="17">
        <f t="shared" si="2"/>
        <v>-0.14000000000000001</v>
      </c>
      <c r="N36" s="18">
        <f t="shared" si="3"/>
        <v>-1.1666666666666667</v>
      </c>
      <c r="O36" s="19">
        <f t="shared" si="4"/>
        <v>9.4176344916081957E-5</v>
      </c>
    </row>
    <row r="37" spans="1:15" ht="12.75" customHeight="1">
      <c r="A37" s="37" t="s">
        <v>30</v>
      </c>
      <c r="B37" s="38">
        <v>2.9499999999999998E-2</v>
      </c>
      <c r="C37" s="44">
        <v>251.04</v>
      </c>
      <c r="D37" s="44">
        <v>7.41</v>
      </c>
      <c r="E37" s="9"/>
      <c r="F37" s="14" t="s">
        <v>30</v>
      </c>
      <c r="G37" s="16">
        <v>2.9499999999999998E-2</v>
      </c>
      <c r="H37" s="43">
        <v>224.9</v>
      </c>
      <c r="I37" s="43">
        <v>6.64</v>
      </c>
      <c r="J37" s="9"/>
      <c r="K37" s="17">
        <f t="shared" si="0"/>
        <v>26.139999999999986</v>
      </c>
      <c r="L37" s="18">
        <f t="shared" si="1"/>
        <v>0.10412683237731034</v>
      </c>
      <c r="M37" s="17">
        <f t="shared" si="2"/>
        <v>0.77000000000000046</v>
      </c>
      <c r="N37" s="18">
        <f t="shared" si="3"/>
        <v>0.10391363022941977</v>
      </c>
      <c r="O37" s="19">
        <f t="shared" si="4"/>
        <v>2.4051189624722468E-3</v>
      </c>
    </row>
    <row r="38" spans="1:15" ht="12.75" customHeight="1">
      <c r="A38" s="37" t="s">
        <v>31</v>
      </c>
      <c r="B38" s="38">
        <v>0.03</v>
      </c>
      <c r="C38" s="44">
        <v>35.49</v>
      </c>
      <c r="D38" s="44">
        <v>1.06</v>
      </c>
      <c r="E38" s="9"/>
      <c r="F38" s="14" t="s">
        <v>31</v>
      </c>
      <c r="G38" s="16">
        <v>0.03</v>
      </c>
      <c r="H38" s="43">
        <v>30.6</v>
      </c>
      <c r="I38" s="43">
        <v>0.92</v>
      </c>
      <c r="J38" s="9"/>
      <c r="K38" s="17">
        <f t="shared" si="0"/>
        <v>4.8900000000000006</v>
      </c>
      <c r="L38" s="18">
        <f t="shared" si="1"/>
        <v>0.13778529163144548</v>
      </c>
      <c r="M38" s="17">
        <f t="shared" si="2"/>
        <v>0.14000000000000001</v>
      </c>
      <c r="N38" s="18">
        <f t="shared" si="3"/>
        <v>0.13207547169811321</v>
      </c>
      <c r="O38" s="19">
        <f t="shared" si="4"/>
        <v>3.3323937431844385E-4</v>
      </c>
    </row>
    <row r="39" spans="1:15" ht="12.75" customHeight="1">
      <c r="A39" s="37" t="s">
        <v>32</v>
      </c>
      <c r="B39" s="38">
        <v>3.1899999999999998E-2</v>
      </c>
      <c r="C39" s="44">
        <v>2.1800000000000002</v>
      </c>
      <c r="D39" s="44">
        <v>7.0000000000000007E-2</v>
      </c>
      <c r="E39" s="9"/>
      <c r="F39" s="14" t="s">
        <v>32</v>
      </c>
      <c r="G39" s="16">
        <v>3.1899999999999998E-2</v>
      </c>
      <c r="H39" s="43">
        <v>2.2200000000000002</v>
      </c>
      <c r="I39" s="43">
        <v>7.0699999999999999E-2</v>
      </c>
      <c r="J39" s="9"/>
      <c r="K39" s="17">
        <f t="shared" si="0"/>
        <v>-4.0000000000000036E-2</v>
      </c>
      <c r="L39" s="18">
        <f t="shared" si="1"/>
        <v>-1.8348623853211024E-2</v>
      </c>
      <c r="M39" s="17">
        <f t="shared" si="2"/>
        <v>-6.999999999999923E-4</v>
      </c>
      <c r="N39" s="18">
        <f t="shared" si="3"/>
        <v>-9.9999999999998892E-3</v>
      </c>
      <c r="O39" s="19">
        <f t="shared" si="4"/>
        <v>2.5608721482949979E-5</v>
      </c>
    </row>
    <row r="40" spans="1:15" ht="12.75" customHeight="1">
      <c r="A40" s="37" t="s">
        <v>31</v>
      </c>
      <c r="B40" s="38">
        <v>3.5900000000000001E-2</v>
      </c>
      <c r="C40" s="44">
        <v>23.11</v>
      </c>
      <c r="D40" s="44">
        <v>0.83</v>
      </c>
      <c r="E40" s="9"/>
      <c r="F40" s="14" t="s">
        <v>31</v>
      </c>
      <c r="G40" s="16">
        <v>3.5900000000000001E-2</v>
      </c>
      <c r="H40" s="43">
        <v>23.1</v>
      </c>
      <c r="I40" s="43">
        <v>0.82930000000000004</v>
      </c>
      <c r="J40" s="9"/>
      <c r="K40" s="17">
        <f t="shared" si="0"/>
        <v>9.9999999999980105E-3</v>
      </c>
      <c r="L40" s="18">
        <f t="shared" si="1"/>
        <v>4.3271311120718348E-4</v>
      </c>
      <c r="M40" s="17">
        <f t="shared" si="2"/>
        <v>6.9999999999992291E-4</v>
      </c>
      <c r="N40" s="18">
        <f t="shared" si="3"/>
        <v>8.4337349397581079E-4</v>
      </c>
      <c r="O40" s="19">
        <f t="shared" si="4"/>
        <v>3.003863186111799E-4</v>
      </c>
    </row>
    <row r="41" spans="1:15" ht="12.75" customHeight="1">
      <c r="A41" s="37" t="s">
        <v>32</v>
      </c>
      <c r="B41" s="38">
        <v>3.7900000000000003E-2</v>
      </c>
      <c r="C41" s="44">
        <v>23.5</v>
      </c>
      <c r="D41" s="44">
        <v>0.89</v>
      </c>
      <c r="E41" s="9"/>
      <c r="F41" s="14" t="s">
        <v>32</v>
      </c>
      <c r="G41" s="16">
        <v>3.7900000000000003E-2</v>
      </c>
      <c r="H41" s="43">
        <v>23.69</v>
      </c>
      <c r="I41" s="43">
        <v>0.9</v>
      </c>
      <c r="J41" s="9"/>
      <c r="K41" s="17">
        <f t="shared" si="0"/>
        <v>-0.19000000000000128</v>
      </c>
      <c r="L41" s="18">
        <f t="shared" si="1"/>
        <v>-8.0851063829787771E-3</v>
      </c>
      <c r="M41" s="17">
        <f t="shared" si="2"/>
        <v>-1.0000000000000009E-2</v>
      </c>
      <c r="N41" s="18">
        <f t="shared" si="3"/>
        <v>-1.1235955056179785E-2</v>
      </c>
      <c r="O41" s="19">
        <f t="shared" si="4"/>
        <v>3.2599504009412988E-4</v>
      </c>
    </row>
    <row r="42" spans="1:15" ht="12.75" customHeight="1">
      <c r="A42" s="37"/>
      <c r="B42" s="38"/>
      <c r="C42" s="44"/>
      <c r="D42" s="44"/>
      <c r="E42" s="9"/>
      <c r="G42" s="16"/>
      <c r="H42" s="43"/>
      <c r="I42" s="43"/>
      <c r="J42" s="9"/>
      <c r="K42" s="17"/>
      <c r="L42" s="18"/>
      <c r="M42" s="17"/>
      <c r="N42" s="18"/>
      <c r="O42" s="19"/>
    </row>
    <row r="43" spans="1:15" ht="12.75" customHeight="1">
      <c r="A43" s="37" t="s">
        <v>33</v>
      </c>
      <c r="B43" s="38">
        <v>1.29E-2</v>
      </c>
      <c r="C43" s="44">
        <v>0.02</v>
      </c>
      <c r="D43" s="44">
        <v>0</v>
      </c>
      <c r="E43" s="9"/>
      <c r="F43" s="14" t="s">
        <v>33</v>
      </c>
      <c r="G43" s="16">
        <v>1.29E-2</v>
      </c>
      <c r="H43" s="43">
        <v>0.03</v>
      </c>
      <c r="I43" s="43">
        <v>4.0000000000000002E-4</v>
      </c>
      <c r="J43" s="9"/>
      <c r="K43" s="17">
        <f t="shared" si="0"/>
        <v>-9.9999999999999985E-3</v>
      </c>
      <c r="L43" s="18">
        <f t="shared" si="1"/>
        <v>-0.49999999999999989</v>
      </c>
      <c r="M43" s="17">
        <f t="shared" si="2"/>
        <v>-4.0000000000000002E-4</v>
      </c>
      <c r="N43" s="18">
        <f t="shared" si="3"/>
        <v>0</v>
      </c>
      <c r="O43" s="19">
        <f t="shared" si="4"/>
        <v>1.4488668448627993E-7</v>
      </c>
    </row>
    <row r="44" spans="1:15" ht="12.75" customHeight="1">
      <c r="A44" s="37" t="s">
        <v>33</v>
      </c>
      <c r="B44" s="38">
        <v>1.35E-2</v>
      </c>
      <c r="C44" s="44">
        <v>2.37</v>
      </c>
      <c r="D44" s="44">
        <v>0.04</v>
      </c>
      <c r="E44" s="9"/>
      <c r="F44" s="14" t="s">
        <v>33</v>
      </c>
      <c r="G44" s="16">
        <v>1.35E-2</v>
      </c>
      <c r="H44" s="43">
        <v>2.4500000000000002</v>
      </c>
      <c r="I44" s="43">
        <v>3.3099999999999997E-2</v>
      </c>
      <c r="J44" s="9"/>
      <c r="K44" s="17">
        <f t="shared" si="0"/>
        <v>-8.0000000000000071E-2</v>
      </c>
      <c r="L44" s="18">
        <f t="shared" si="1"/>
        <v>-3.3755274261603407E-2</v>
      </c>
      <c r="M44" s="17">
        <f t="shared" si="2"/>
        <v>6.9000000000000034E-3</v>
      </c>
      <c r="N44" s="18">
        <f t="shared" si="3"/>
        <v>0.17250000000000007</v>
      </c>
      <c r="O44" s="19">
        <f t="shared" si="4"/>
        <v>1.1989373141239664E-5</v>
      </c>
    </row>
    <row r="45" spans="1:15" ht="12.75" customHeight="1">
      <c r="A45" s="37" t="s">
        <v>80</v>
      </c>
      <c r="B45" s="38">
        <v>6.83E-2</v>
      </c>
      <c r="C45" s="44">
        <v>3.86</v>
      </c>
      <c r="D45" s="44">
        <v>0.27</v>
      </c>
      <c r="E45" s="9"/>
      <c r="F45" s="14" t="s">
        <v>80</v>
      </c>
      <c r="G45" s="16">
        <v>6.83E-2</v>
      </c>
      <c r="H45" s="43">
        <v>3.91</v>
      </c>
      <c r="I45" s="43">
        <v>0.27</v>
      </c>
      <c r="J45" s="9"/>
      <c r="K45" s="17">
        <f t="shared" si="0"/>
        <v>-5.0000000000000266E-2</v>
      </c>
      <c r="L45" s="18">
        <f t="shared" si="1"/>
        <v>-1.2953367875647739E-2</v>
      </c>
      <c r="M45" s="17">
        <f t="shared" si="2"/>
        <v>0</v>
      </c>
      <c r="N45" s="18">
        <f t="shared" si="3"/>
        <v>0</v>
      </c>
      <c r="O45" s="19">
        <f t="shared" si="4"/>
        <v>9.7798512028238955E-5</v>
      </c>
    </row>
    <row r="46" spans="1:15" ht="12.75" customHeight="1">
      <c r="A46" s="37"/>
      <c r="B46" s="38"/>
      <c r="C46" s="44"/>
      <c r="D46" s="44"/>
      <c r="E46" s="9"/>
      <c r="G46" s="16"/>
      <c r="H46" s="43"/>
      <c r="I46" s="43"/>
      <c r="J46" s="9"/>
      <c r="K46" s="17"/>
      <c r="L46" s="18"/>
      <c r="M46" s="17"/>
      <c r="N46" s="18"/>
      <c r="O46" s="19"/>
    </row>
    <row r="47" spans="1:15" ht="12.75" customHeight="1">
      <c r="A47" s="37" t="s">
        <v>108</v>
      </c>
      <c r="B47" s="38">
        <v>5.1000000000000004E-3</v>
      </c>
      <c r="C47" s="44">
        <v>112.5</v>
      </c>
      <c r="D47" s="44">
        <v>0.57999999999999996</v>
      </c>
      <c r="E47" s="9"/>
      <c r="F47" s="14" t="s">
        <v>108</v>
      </c>
      <c r="G47" s="16">
        <v>5.1000000000000004E-3</v>
      </c>
      <c r="H47" s="43">
        <v>187.13</v>
      </c>
      <c r="I47" s="43">
        <v>0.95499999999999996</v>
      </c>
      <c r="J47" s="9"/>
      <c r="K47" s="17">
        <f t="shared" si="0"/>
        <v>-74.63</v>
      </c>
      <c r="L47" s="18">
        <f t="shared" si="1"/>
        <v>-0.66337777777777773</v>
      </c>
      <c r="M47" s="17">
        <f t="shared" si="2"/>
        <v>-0.375</v>
      </c>
      <c r="N47" s="18">
        <f t="shared" si="3"/>
        <v>-0.64655172413793105</v>
      </c>
      <c r="O47" s="19">
        <f t="shared" si="4"/>
        <v>3.4591695921099334E-4</v>
      </c>
    </row>
    <row r="48" spans="1:15" ht="12.75" customHeight="1">
      <c r="A48" s="37" t="s">
        <v>108</v>
      </c>
      <c r="B48" s="38">
        <v>5.3E-3</v>
      </c>
      <c r="C48" s="44">
        <v>176.95</v>
      </c>
      <c r="D48" s="44">
        <v>0.94</v>
      </c>
      <c r="E48" s="9"/>
      <c r="F48" s="36" t="s">
        <v>108</v>
      </c>
      <c r="G48" s="39">
        <v>5.3E-3</v>
      </c>
      <c r="H48" s="42">
        <v>103.55</v>
      </c>
      <c r="I48" s="42">
        <v>0.54890000000000005</v>
      </c>
      <c r="J48" s="9"/>
      <c r="K48" s="17">
        <f t="shared" si="0"/>
        <v>73.399999999999991</v>
      </c>
      <c r="L48" s="18">
        <f t="shared" si="1"/>
        <v>0.41480644249788073</v>
      </c>
      <c r="M48" s="17">
        <f t="shared" si="2"/>
        <v>0.39109999999999989</v>
      </c>
      <c r="N48" s="18">
        <f t="shared" si="3"/>
        <v>0.41606382978723394</v>
      </c>
      <c r="O48" s="19">
        <f t="shared" si="4"/>
        <v>1.9882075278629765E-4</v>
      </c>
    </row>
    <row r="49" spans="1:15" ht="12.75" customHeight="1">
      <c r="A49" s="37"/>
      <c r="B49" s="38"/>
      <c r="C49" s="44"/>
      <c r="D49" s="44"/>
      <c r="E49" s="9"/>
      <c r="F49" s="36"/>
      <c r="G49" s="39"/>
      <c r="H49" s="42"/>
      <c r="I49" s="42"/>
      <c r="J49" s="9"/>
      <c r="K49" s="17"/>
      <c r="L49" s="18"/>
      <c r="M49" s="17"/>
      <c r="N49" s="18"/>
      <c r="O49" s="19"/>
    </row>
    <row r="50" spans="1:15" ht="12.75" customHeight="1">
      <c r="A50" s="37" t="s">
        <v>82</v>
      </c>
      <c r="B50" s="38">
        <v>5.57E-2</v>
      </c>
      <c r="C50" s="44">
        <v>4.37</v>
      </c>
      <c r="D50" s="44">
        <v>0.24</v>
      </c>
      <c r="E50" s="9"/>
      <c r="F50" s="36" t="s">
        <v>34</v>
      </c>
      <c r="G50" s="39">
        <v>5.57E-2</v>
      </c>
      <c r="H50" s="42">
        <v>18.23</v>
      </c>
      <c r="I50" s="42">
        <v>1.02</v>
      </c>
      <c r="J50" s="9"/>
      <c r="K50" s="17">
        <f t="shared" si="0"/>
        <v>-13.86</v>
      </c>
      <c r="L50" s="18">
        <f t="shared" si="1"/>
        <v>-3.1716247139588098</v>
      </c>
      <c r="M50" s="17">
        <f t="shared" si="2"/>
        <v>-0.78</v>
      </c>
      <c r="N50" s="18">
        <f t="shared" si="3"/>
        <v>-3.2500000000000004</v>
      </c>
      <c r="O50" s="19">
        <f t="shared" si="4"/>
        <v>3.6946104544001386E-4</v>
      </c>
    </row>
    <row r="51" spans="1:15" ht="12.75" customHeight="1">
      <c r="A51" s="37" t="s">
        <v>34</v>
      </c>
      <c r="B51" s="38">
        <v>5.6399999999999999E-2</v>
      </c>
      <c r="C51" s="44">
        <v>13.79</v>
      </c>
      <c r="D51" s="44">
        <v>0.78</v>
      </c>
      <c r="E51" s="9"/>
      <c r="F51" s="36" t="s">
        <v>34</v>
      </c>
      <c r="G51" s="39">
        <v>5.6399999999999999E-2</v>
      </c>
      <c r="H51" s="42">
        <v>0.57999999999999996</v>
      </c>
      <c r="I51" s="42">
        <v>0.03</v>
      </c>
      <c r="J51" s="9"/>
      <c r="K51" s="17">
        <f t="shared" si="0"/>
        <v>13.209999999999999</v>
      </c>
      <c r="L51" s="18">
        <f t="shared" si="1"/>
        <v>0.95794053662073964</v>
      </c>
      <c r="M51" s="17">
        <f t="shared" si="2"/>
        <v>0.75</v>
      </c>
      <c r="N51" s="18">
        <f t="shared" si="3"/>
        <v>0.96153846153846145</v>
      </c>
      <c r="O51" s="19">
        <f t="shared" si="4"/>
        <v>1.0866501336470995E-5</v>
      </c>
    </row>
    <row r="52" spans="1:15" ht="12.75" customHeight="1">
      <c r="A52" s="37" t="s">
        <v>64</v>
      </c>
      <c r="B52" s="38">
        <v>5.7000000000000002E-2</v>
      </c>
      <c r="C52" s="44">
        <v>40.89</v>
      </c>
      <c r="D52" s="44">
        <v>2.3199999999999998</v>
      </c>
      <c r="E52" s="9"/>
      <c r="F52" s="36" t="s">
        <v>64</v>
      </c>
      <c r="G52" s="39">
        <v>5.7000000000000002E-2</v>
      </c>
      <c r="H52" s="42">
        <v>40.770000000000003</v>
      </c>
      <c r="I52" s="42">
        <v>2.3199999999999998</v>
      </c>
      <c r="J52" s="9"/>
      <c r="K52" s="17">
        <f t="shared" si="0"/>
        <v>0.11999999999999744</v>
      </c>
      <c r="L52" s="18">
        <f t="shared" si="1"/>
        <v>2.9347028613352271E-3</v>
      </c>
      <c r="M52" s="17">
        <f t="shared" si="2"/>
        <v>0</v>
      </c>
      <c r="N52" s="18">
        <f t="shared" si="3"/>
        <v>0</v>
      </c>
      <c r="O52" s="19">
        <f t="shared" si="4"/>
        <v>8.4034277002042351E-4</v>
      </c>
    </row>
    <row r="53" spans="1:15" ht="12.75" customHeight="1">
      <c r="A53" s="37"/>
      <c r="B53" s="38"/>
      <c r="C53" s="44"/>
      <c r="D53" s="44"/>
      <c r="E53" s="9"/>
      <c r="F53" s="36"/>
      <c r="G53" s="39"/>
      <c r="H53" s="42"/>
      <c r="I53" s="42"/>
      <c r="J53" s="9"/>
      <c r="K53" s="17"/>
      <c r="L53" s="18"/>
      <c r="M53" s="17"/>
      <c r="N53" s="18"/>
      <c r="O53" s="19"/>
    </row>
    <row r="54" spans="1:15" ht="12.75" customHeight="1">
      <c r="A54" s="37" t="s">
        <v>109</v>
      </c>
      <c r="B54" s="38">
        <v>4.7199999999999999E-2</v>
      </c>
      <c r="C54" s="44">
        <v>0.82</v>
      </c>
      <c r="D54" s="44">
        <v>0.04</v>
      </c>
      <c r="E54" s="9"/>
      <c r="F54" s="36" t="s">
        <v>109</v>
      </c>
      <c r="G54" s="39">
        <v>4.7199999999999999E-2</v>
      </c>
      <c r="H54" s="42">
        <v>0.82</v>
      </c>
      <c r="I54" s="42">
        <v>3.8600000000000002E-2</v>
      </c>
      <c r="J54" s="9"/>
      <c r="K54" s="17">
        <f t="shared" si="0"/>
        <v>0</v>
      </c>
      <c r="L54" s="18">
        <f t="shared" si="1"/>
        <v>0</v>
      </c>
      <c r="M54" s="17">
        <f t="shared" si="2"/>
        <v>1.3999999999999985E-3</v>
      </c>
      <c r="N54" s="18">
        <f t="shared" si="3"/>
        <v>3.4999999999999962E-2</v>
      </c>
      <c r="O54" s="19">
        <f t="shared" si="4"/>
        <v>1.3981565052926014E-5</v>
      </c>
    </row>
    <row r="55" spans="1:15" ht="12.75" customHeight="1">
      <c r="A55" s="37"/>
      <c r="B55" s="38"/>
      <c r="C55" s="44"/>
      <c r="D55" s="44"/>
      <c r="E55" s="9"/>
      <c r="F55" s="36"/>
      <c r="G55" s="39"/>
      <c r="H55" s="42"/>
      <c r="I55" s="42"/>
      <c r="J55" s="9"/>
      <c r="K55" s="17"/>
      <c r="L55" s="18"/>
      <c r="M55" s="17"/>
      <c r="N55" s="18"/>
      <c r="O55" s="19"/>
    </row>
    <row r="56" spans="1:15" ht="12.75" customHeight="1">
      <c r="A56" s="37" t="s">
        <v>35</v>
      </c>
      <c r="B56" s="38">
        <v>0.30530000000000002</v>
      </c>
      <c r="C56" s="44">
        <v>17.7</v>
      </c>
      <c r="D56" s="44">
        <v>5.41</v>
      </c>
      <c r="E56" s="9"/>
      <c r="F56" s="36" t="s">
        <v>35</v>
      </c>
      <c r="G56" s="39">
        <v>0.30530000000000002</v>
      </c>
      <c r="H56" s="42">
        <v>20.95</v>
      </c>
      <c r="I56" s="42">
        <v>6.4</v>
      </c>
      <c r="J56" s="9"/>
      <c r="K56" s="17">
        <f t="shared" si="0"/>
        <v>-3.25</v>
      </c>
      <c r="L56" s="18">
        <f t="shared" si="1"/>
        <v>-0.18361581920903955</v>
      </c>
      <c r="M56" s="17">
        <f t="shared" si="2"/>
        <v>-0.99000000000000021</v>
      </c>
      <c r="N56" s="18">
        <f t="shared" si="3"/>
        <v>-0.18299445471349357</v>
      </c>
      <c r="O56" s="19">
        <f t="shared" si="4"/>
        <v>2.3181869517804789E-3</v>
      </c>
    </row>
    <row r="57" spans="1:15" ht="12.75" customHeight="1">
      <c r="A57" s="37" t="s">
        <v>35</v>
      </c>
      <c r="B57" s="38">
        <v>0.32040000000000002</v>
      </c>
      <c r="C57" s="44">
        <v>5.34</v>
      </c>
      <c r="D57" s="44">
        <v>1.71</v>
      </c>
      <c r="E57" s="9"/>
      <c r="F57" s="36" t="s">
        <v>35</v>
      </c>
      <c r="G57" s="39">
        <v>0.32040000000000002</v>
      </c>
      <c r="H57" s="42">
        <v>2.1800000000000002</v>
      </c>
      <c r="I57" s="42">
        <v>0.69950000000000001</v>
      </c>
      <c r="J57" s="9"/>
      <c r="K57" s="17">
        <f t="shared" si="0"/>
        <v>3.1599999999999997</v>
      </c>
      <c r="L57" s="18">
        <f t="shared" si="1"/>
        <v>0.59176029962546817</v>
      </c>
      <c r="M57" s="17">
        <f t="shared" si="2"/>
        <v>1.0105</v>
      </c>
      <c r="N57" s="18">
        <f t="shared" si="3"/>
        <v>0.59093567251461987</v>
      </c>
      <c r="O57" s="19">
        <f t="shared" si="4"/>
        <v>2.5337058949538203E-4</v>
      </c>
    </row>
    <row r="58" spans="1:15" ht="12.75" customHeight="1">
      <c r="E58" s="9"/>
      <c r="F58" s="36"/>
      <c r="G58" s="39"/>
      <c r="H58" s="42"/>
      <c r="I58" s="42"/>
      <c r="J58" s="9"/>
      <c r="K58" s="17"/>
      <c r="L58" s="18"/>
      <c r="M58" s="17"/>
      <c r="N58" s="18"/>
      <c r="O58" s="19"/>
    </row>
    <row r="59" spans="1:15" ht="12.75" customHeight="1">
      <c r="A59" s="14" t="s">
        <v>36</v>
      </c>
      <c r="B59" s="14">
        <v>2.9499999999999998E-2</v>
      </c>
      <c r="C59" s="14">
        <v>18.23</v>
      </c>
      <c r="D59" s="14">
        <v>0.54</v>
      </c>
      <c r="E59" s="9"/>
      <c r="F59" s="36" t="s">
        <v>36</v>
      </c>
      <c r="G59" s="39">
        <v>2.9499999999999998E-2</v>
      </c>
      <c r="H59" s="42">
        <v>18.27</v>
      </c>
      <c r="I59" s="42">
        <v>0.53879999999999995</v>
      </c>
      <c r="J59" s="9"/>
      <c r="K59" s="17">
        <f t="shared" si="0"/>
        <v>-3.9999999999999147E-2</v>
      </c>
      <c r="L59" s="18">
        <f t="shared" si="1"/>
        <v>-2.1941854086669856E-3</v>
      </c>
      <c r="M59" s="17">
        <f t="shared" si="2"/>
        <v>1.2000000000000899E-3</v>
      </c>
      <c r="N59" s="18">
        <f t="shared" si="3"/>
        <v>2.2222222222223883E-3</v>
      </c>
      <c r="O59" s="19">
        <f t="shared" si="4"/>
        <v>1.9516236400301905E-4</v>
      </c>
    </row>
    <row r="60" spans="1:15" ht="12.75" customHeight="1">
      <c r="A60" s="37"/>
      <c r="B60" s="38"/>
      <c r="C60" s="44"/>
      <c r="D60" s="44"/>
      <c r="E60" s="9"/>
      <c r="J60" s="9"/>
      <c r="K60" s="17"/>
      <c r="L60" s="18"/>
      <c r="M60" s="17"/>
      <c r="N60" s="18"/>
      <c r="O60" s="19"/>
    </row>
    <row r="61" spans="1:15" ht="12.75" customHeight="1">
      <c r="A61" s="14" t="s">
        <v>38</v>
      </c>
      <c r="B61" s="14">
        <v>0.192</v>
      </c>
      <c r="C61" s="14">
        <v>22.28</v>
      </c>
      <c r="D61" s="14">
        <v>4.2699999999999996</v>
      </c>
      <c r="E61" s="9"/>
      <c r="F61" s="14" t="s">
        <v>38</v>
      </c>
      <c r="G61" s="16">
        <v>0.192</v>
      </c>
      <c r="H61" s="43">
        <v>30.62</v>
      </c>
      <c r="I61" s="43">
        <v>5.88</v>
      </c>
      <c r="J61" s="9"/>
      <c r="K61" s="17">
        <f t="shared" si="0"/>
        <v>-8.34</v>
      </c>
      <c r="L61" s="18">
        <f t="shared" si="1"/>
        <v>-0.37432675044883301</v>
      </c>
      <c r="M61" s="17">
        <f t="shared" si="2"/>
        <v>-1.6100000000000003</v>
      </c>
      <c r="N61" s="18">
        <f t="shared" si="3"/>
        <v>-0.37704918032786894</v>
      </c>
      <c r="O61" s="19">
        <f t="shared" si="4"/>
        <v>2.1298342619483152E-3</v>
      </c>
    </row>
    <row r="62" spans="1:15" ht="12.75" customHeight="1">
      <c r="A62" s="37" t="s">
        <v>37</v>
      </c>
      <c r="B62" s="38">
        <v>0.19220000000000001</v>
      </c>
      <c r="C62" s="44">
        <v>8.2100000000000009</v>
      </c>
      <c r="D62" s="44">
        <v>1.57</v>
      </c>
      <c r="E62" s="9"/>
      <c r="J62" s="9"/>
      <c r="K62" s="17">
        <f t="shared" si="0"/>
        <v>8.2100000000000009</v>
      </c>
      <c r="L62" s="18">
        <f t="shared" si="1"/>
        <v>1</v>
      </c>
      <c r="M62" s="17">
        <f t="shared" si="2"/>
        <v>1.57</v>
      </c>
      <c r="N62" s="18">
        <f t="shared" si="3"/>
        <v>1</v>
      </c>
      <c r="O62" s="19">
        <f t="shared" si="4"/>
        <v>0</v>
      </c>
    </row>
    <row r="63" spans="1:15" ht="12.75" customHeight="1">
      <c r="A63" s="37"/>
      <c r="B63" s="38"/>
      <c r="C63" s="44"/>
      <c r="D63" s="44"/>
      <c r="E63" s="9"/>
      <c r="J63" s="9"/>
      <c r="K63" s="17"/>
      <c r="L63" s="18"/>
      <c r="M63" s="17"/>
      <c r="N63" s="18"/>
      <c r="O63" s="19"/>
    </row>
    <row r="64" spans="1:15" ht="12.75" customHeight="1">
      <c r="A64" s="37" t="s">
        <v>39</v>
      </c>
      <c r="B64" s="38">
        <v>1.5800000000000002E-2</v>
      </c>
      <c r="C64" s="44">
        <v>4.5199999999999996</v>
      </c>
      <c r="D64" s="44">
        <v>7.0000000000000007E-2</v>
      </c>
      <c r="E64" s="9"/>
      <c r="F64" s="36" t="s">
        <v>39</v>
      </c>
      <c r="G64" s="39">
        <v>1.5800000000000002E-2</v>
      </c>
      <c r="H64" s="42">
        <v>4.5199999999999996</v>
      </c>
      <c r="I64" s="42">
        <v>7.1400000000000005E-2</v>
      </c>
      <c r="J64" s="9"/>
      <c r="K64" s="17">
        <f t="shared" si="0"/>
        <v>0</v>
      </c>
      <c r="L64" s="18">
        <f t="shared" si="1"/>
        <v>0</v>
      </c>
      <c r="M64" s="17">
        <f t="shared" si="2"/>
        <v>-1.3999999999999985E-3</v>
      </c>
      <c r="N64" s="18">
        <f t="shared" si="3"/>
        <v>-1.9999999999999976E-2</v>
      </c>
      <c r="O64" s="19">
        <f t="shared" si="4"/>
        <v>2.5862273180800969E-5</v>
      </c>
    </row>
    <row r="65" spans="1:15" ht="12.75" customHeight="1">
      <c r="A65" s="14" t="s">
        <v>40</v>
      </c>
      <c r="B65" s="14">
        <v>2.6499999999999999E-2</v>
      </c>
      <c r="C65" s="14">
        <v>3.88</v>
      </c>
      <c r="D65" s="14">
        <v>0.11</v>
      </c>
      <c r="E65" s="9"/>
      <c r="F65" s="36" t="s">
        <v>40</v>
      </c>
      <c r="G65" s="39">
        <v>2.6499999999999999E-2</v>
      </c>
      <c r="H65" s="42">
        <v>3.91</v>
      </c>
      <c r="I65" s="42">
        <v>0.1</v>
      </c>
      <c r="J65" s="9"/>
      <c r="K65" s="17">
        <f t="shared" si="0"/>
        <v>-3.0000000000000249E-2</v>
      </c>
      <c r="L65" s="18">
        <f t="shared" si="1"/>
        <v>-7.7319587628866624E-3</v>
      </c>
      <c r="M65" s="17">
        <f t="shared" si="2"/>
        <v>9.999999999999995E-3</v>
      </c>
      <c r="N65" s="18">
        <f t="shared" si="3"/>
        <v>9.090909090909087E-2</v>
      </c>
      <c r="O65" s="19">
        <f t="shared" si="4"/>
        <v>3.6221671121569983E-5</v>
      </c>
    </row>
    <row r="66" spans="1:15" ht="12.75" customHeight="1">
      <c r="A66" s="37"/>
      <c r="B66" s="38"/>
      <c r="C66" s="44"/>
      <c r="D66" s="44"/>
      <c r="E66" s="9"/>
      <c r="J66" s="9"/>
      <c r="K66" s="17"/>
      <c r="L66" s="18"/>
      <c r="M66" s="17"/>
      <c r="N66" s="18"/>
      <c r="O66" s="19"/>
    </row>
    <row r="67" spans="1:15" ht="12.75" customHeight="1">
      <c r="A67" s="14" t="s">
        <v>41</v>
      </c>
      <c r="B67" s="14">
        <v>0.28499999999999998</v>
      </c>
      <c r="C67" s="14">
        <v>8.59</v>
      </c>
      <c r="D67" s="14">
        <v>2.44</v>
      </c>
      <c r="E67" s="9"/>
      <c r="F67" s="36" t="s">
        <v>41</v>
      </c>
      <c r="G67" s="39">
        <v>0.28499999999999998</v>
      </c>
      <c r="H67" s="42">
        <v>10.74</v>
      </c>
      <c r="I67" s="42">
        <v>3.06</v>
      </c>
      <c r="J67" s="9"/>
      <c r="K67" s="17">
        <f t="shared" si="0"/>
        <v>-2.1500000000000004</v>
      </c>
      <c r="L67" s="18">
        <f t="shared" si="1"/>
        <v>-0.25029103608847503</v>
      </c>
      <c r="M67" s="17">
        <f t="shared" si="2"/>
        <v>-0.62000000000000011</v>
      </c>
      <c r="N67" s="18">
        <f t="shared" si="3"/>
        <v>-0.25409836065573776</v>
      </c>
      <c r="O67" s="19">
        <f t="shared" si="4"/>
        <v>1.1083831363200415E-3</v>
      </c>
    </row>
    <row r="68" spans="1:15" ht="12.75" customHeight="1">
      <c r="A68" s="14" t="s">
        <v>41</v>
      </c>
      <c r="B68" s="14">
        <v>0.28699999999999998</v>
      </c>
      <c r="C68" s="14">
        <v>10.24</v>
      </c>
      <c r="D68" s="14">
        <v>2.93</v>
      </c>
      <c r="E68" s="9"/>
      <c r="F68" s="36" t="s">
        <v>41</v>
      </c>
      <c r="G68" s="39">
        <v>0.28699999999999998</v>
      </c>
      <c r="H68" s="42">
        <v>10</v>
      </c>
      <c r="I68" s="42">
        <v>2.87</v>
      </c>
      <c r="J68" s="9"/>
      <c r="K68" s="17">
        <f t="shared" si="0"/>
        <v>0.24000000000000021</v>
      </c>
      <c r="L68" s="18">
        <f t="shared" si="1"/>
        <v>2.3437500000000021E-2</v>
      </c>
      <c r="M68" s="17">
        <f t="shared" si="2"/>
        <v>6.0000000000000053E-2</v>
      </c>
      <c r="N68" s="18">
        <f t="shared" si="3"/>
        <v>2.047781569965872E-2</v>
      </c>
      <c r="O68" s="19">
        <f t="shared" si="4"/>
        <v>1.0395619611890585E-3</v>
      </c>
    </row>
    <row r="69" spans="1:15" ht="12.75" customHeight="1">
      <c r="A69" s="37" t="s">
        <v>41</v>
      </c>
      <c r="B69" s="38">
        <v>0.29399999999999998</v>
      </c>
      <c r="C69" s="44">
        <v>81.44</v>
      </c>
      <c r="D69" s="44">
        <v>23.93</v>
      </c>
      <c r="E69" s="9"/>
      <c r="F69" s="36" t="s">
        <v>41</v>
      </c>
      <c r="G69" s="39">
        <v>0.29399999999999998</v>
      </c>
      <c r="H69" s="42">
        <v>80.099999999999994</v>
      </c>
      <c r="I69" s="42">
        <v>23.55</v>
      </c>
      <c r="J69" s="9"/>
      <c r="K69" s="17">
        <f t="shared" si="0"/>
        <v>1.3400000000000034</v>
      </c>
      <c r="L69" s="18">
        <f t="shared" si="1"/>
        <v>1.6453831041257409E-2</v>
      </c>
      <c r="M69" s="17">
        <f t="shared" si="2"/>
        <v>0.37999999999999901</v>
      </c>
      <c r="N69" s="18">
        <f t="shared" si="3"/>
        <v>1.5879648976180487E-2</v>
      </c>
      <c r="O69" s="19">
        <f t="shared" si="4"/>
        <v>8.5302035491297314E-3</v>
      </c>
    </row>
    <row r="70" spans="1:15" ht="12.75" customHeight="1">
      <c r="A70" s="37" t="s">
        <v>81</v>
      </c>
      <c r="B70" s="38">
        <v>0.32500000000000001</v>
      </c>
      <c r="C70" s="44">
        <v>1.49</v>
      </c>
      <c r="D70" s="44">
        <v>0.48</v>
      </c>
      <c r="E70" s="9"/>
      <c r="F70" s="36" t="s">
        <v>81</v>
      </c>
      <c r="G70" s="39">
        <v>0.32500000000000001</v>
      </c>
      <c r="H70" s="42">
        <v>1.48</v>
      </c>
      <c r="I70" s="42">
        <v>0.48209999999999997</v>
      </c>
      <c r="J70" s="9"/>
      <c r="K70" s="17">
        <f t="shared" si="0"/>
        <v>1.0000000000000009E-2</v>
      </c>
      <c r="L70" s="18">
        <f t="shared" si="1"/>
        <v>6.7114093959731603E-3</v>
      </c>
      <c r="M70" s="17">
        <f t="shared" si="2"/>
        <v>-2.0999999999999908E-3</v>
      </c>
      <c r="N70" s="18">
        <f t="shared" si="3"/>
        <v>-4.3749999999999813E-3</v>
      </c>
      <c r="O70" s="19">
        <f t="shared" si="4"/>
        <v>1.7462467647708888E-4</v>
      </c>
    </row>
    <row r="71" spans="1:15" ht="12.75" customHeight="1">
      <c r="A71" s="37" t="s">
        <v>44</v>
      </c>
      <c r="B71" s="38">
        <v>0.33450000000000002</v>
      </c>
      <c r="C71" s="44">
        <v>468.15</v>
      </c>
      <c r="D71" s="44">
        <v>156.61000000000001</v>
      </c>
      <c r="E71" s="9"/>
      <c r="F71" s="36" t="s">
        <v>44</v>
      </c>
      <c r="G71" s="39">
        <v>0.33450000000000002</v>
      </c>
      <c r="H71" s="42">
        <v>536.17999999999995</v>
      </c>
      <c r="I71" s="42">
        <v>179.36</v>
      </c>
      <c r="J71" s="9"/>
      <c r="K71" s="17">
        <f t="shared" si="0"/>
        <v>-68.029999999999973</v>
      </c>
      <c r="L71" s="18">
        <f t="shared" si="1"/>
        <v>-0.14531667200683537</v>
      </c>
      <c r="M71" s="17">
        <f t="shared" si="2"/>
        <v>-22.75</v>
      </c>
      <c r="N71" s="18">
        <f t="shared" si="3"/>
        <v>-0.14526530872868909</v>
      </c>
      <c r="O71" s="19">
        <f t="shared" si="4"/>
        <v>6.4967189323647923E-2</v>
      </c>
    </row>
    <row r="72" spans="1:15" ht="12.75" customHeight="1">
      <c r="A72" s="37" t="s">
        <v>44</v>
      </c>
      <c r="B72" s="38">
        <v>0.33700000000000002</v>
      </c>
      <c r="C72" s="44">
        <v>1213.26</v>
      </c>
      <c r="D72" s="44">
        <v>408.84</v>
      </c>
      <c r="E72" s="9"/>
      <c r="F72" s="36" t="s">
        <v>44</v>
      </c>
      <c r="G72" s="39">
        <v>0.33700000000000002</v>
      </c>
      <c r="H72" s="42">
        <v>1154.8800000000001</v>
      </c>
      <c r="I72" s="42">
        <v>389.2</v>
      </c>
      <c r="J72" s="9"/>
      <c r="K72" s="17">
        <f t="shared" si="0"/>
        <v>58.379999999999882</v>
      </c>
      <c r="L72" s="18">
        <f t="shared" si="1"/>
        <v>4.8118292863854314E-2</v>
      </c>
      <c r="M72" s="17">
        <f t="shared" si="2"/>
        <v>19.639999999999986</v>
      </c>
      <c r="N72" s="18">
        <f t="shared" si="3"/>
        <v>4.8038352411701367E-2</v>
      </c>
      <c r="O72" s="19">
        <f t="shared" si="4"/>
        <v>0.14097474400515037</v>
      </c>
    </row>
    <row r="73" spans="1:15" ht="12.75" customHeight="1">
      <c r="A73" s="37" t="s">
        <v>42</v>
      </c>
      <c r="B73" s="38">
        <v>0.35</v>
      </c>
      <c r="C73" s="44">
        <v>1665.87</v>
      </c>
      <c r="D73" s="44">
        <v>583.04999999999995</v>
      </c>
      <c r="E73" s="9"/>
      <c r="F73" s="36" t="s">
        <v>42</v>
      </c>
      <c r="G73" s="39">
        <v>0.35</v>
      </c>
      <c r="H73" s="42">
        <v>1684.54</v>
      </c>
      <c r="I73" s="42">
        <v>589.59</v>
      </c>
      <c r="J73" s="9"/>
      <c r="K73" s="17">
        <f t="shared" si="0"/>
        <v>-18.670000000000073</v>
      </c>
      <c r="L73" s="18">
        <f t="shared" si="1"/>
        <v>-1.1207357116701828E-2</v>
      </c>
      <c r="M73" s="17">
        <f t="shared" si="2"/>
        <v>-6.5400000000000773</v>
      </c>
      <c r="N73" s="18">
        <f t="shared" si="3"/>
        <v>-1.1216876768716367E-2</v>
      </c>
      <c r="O73" s="19">
        <f t="shared" si="4"/>
        <v>0.21355935076566449</v>
      </c>
    </row>
    <row r="74" spans="1:15" ht="12.75" customHeight="1">
      <c r="A74" s="37" t="s">
        <v>43</v>
      </c>
      <c r="B74" s="38">
        <v>0.35399999999999998</v>
      </c>
      <c r="C74" s="44">
        <v>358.16</v>
      </c>
      <c r="D74" s="44">
        <v>126.81</v>
      </c>
      <c r="E74" s="9"/>
      <c r="F74" s="14" t="s">
        <v>43</v>
      </c>
      <c r="G74" s="16">
        <v>0.35399999999999998</v>
      </c>
      <c r="H74" s="43">
        <v>360.44</v>
      </c>
      <c r="I74" s="43">
        <v>127.59</v>
      </c>
      <c r="J74" s="9"/>
      <c r="K74" s="17">
        <f t="shared" si="0"/>
        <v>-2.2799999999999727</v>
      </c>
      <c r="L74" s="18">
        <f t="shared" si="1"/>
        <v>-6.3658700022335623E-3</v>
      </c>
      <c r="M74" s="17">
        <f t="shared" si="2"/>
        <v>-0.78000000000000114</v>
      </c>
      <c r="N74" s="18">
        <f t="shared" si="3"/>
        <v>-6.1509344688904753E-3</v>
      </c>
      <c r="O74" s="19">
        <f t="shared" si="4"/>
        <v>4.6215230184011143E-2</v>
      </c>
    </row>
    <row r="75" spans="1:15" ht="12.75" customHeight="1">
      <c r="A75" s="37"/>
      <c r="B75" s="38"/>
      <c r="C75" s="44"/>
      <c r="D75" s="44"/>
      <c r="E75" s="9"/>
      <c r="J75" s="9"/>
      <c r="K75" s="17"/>
      <c r="L75" s="18"/>
      <c r="M75" s="17"/>
      <c r="N75" s="18"/>
      <c r="O75" s="19"/>
    </row>
    <row r="76" spans="1:15" ht="12.75" customHeight="1">
      <c r="A76" s="37" t="s">
        <v>46</v>
      </c>
      <c r="B76" s="38">
        <v>0.16600000000000001</v>
      </c>
      <c r="C76" s="44">
        <v>129.32</v>
      </c>
      <c r="D76" s="44">
        <v>21.52</v>
      </c>
      <c r="E76" s="9"/>
      <c r="F76" s="14" t="s">
        <v>46</v>
      </c>
      <c r="G76" s="16">
        <v>0.16600000000000001</v>
      </c>
      <c r="H76" s="43">
        <v>130.38</v>
      </c>
      <c r="I76" s="43">
        <v>21.64</v>
      </c>
      <c r="J76" s="9"/>
      <c r="K76" s="17">
        <f t="shared" ref="K76:K110" si="5">+C76-H76</f>
        <v>-1.0600000000000023</v>
      </c>
      <c r="L76" s="18">
        <f t="shared" ref="L76:L110" si="6">IFERROR(K76/C76,0)</f>
        <v>-8.1967213114754276E-3</v>
      </c>
      <c r="M76" s="17">
        <f t="shared" ref="M76:M110" si="7">+D76-I76</f>
        <v>-0.12000000000000099</v>
      </c>
      <c r="N76" s="18">
        <f t="shared" ref="N76:N110" si="8">IFERROR(M76/D76,0)</f>
        <v>-5.5762081784387083E-3</v>
      </c>
      <c r="O76" s="19">
        <f>IFERROR(I76/$I$115,0)</f>
        <v>7.8383696307077443E-3</v>
      </c>
    </row>
    <row r="77" spans="1:15" ht="12.75" customHeight="1">
      <c r="A77" s="37" t="s">
        <v>45</v>
      </c>
      <c r="B77" s="38">
        <v>0.17249999999999999</v>
      </c>
      <c r="C77" s="44">
        <v>1567.09</v>
      </c>
      <c r="D77" s="44">
        <v>270.39</v>
      </c>
      <c r="E77" s="9"/>
      <c r="F77" s="14" t="s">
        <v>45</v>
      </c>
      <c r="G77" s="16">
        <v>0.17249999999999999</v>
      </c>
      <c r="H77" s="43">
        <v>1610.13</v>
      </c>
      <c r="I77" s="43">
        <v>277.8</v>
      </c>
      <c r="J77" s="9"/>
      <c r="K77" s="17">
        <f t="shared" si="5"/>
        <v>-43.040000000000191</v>
      </c>
      <c r="L77" s="18">
        <f t="shared" si="6"/>
        <v>-2.7464919053787718E-2</v>
      </c>
      <c r="M77" s="17">
        <f t="shared" si="7"/>
        <v>-7.410000000000025</v>
      </c>
      <c r="N77" s="18">
        <f t="shared" si="8"/>
        <v>-2.7404859647176396E-2</v>
      </c>
      <c r="O77" s="19">
        <f>IFERROR(I77/$I$115,0)</f>
        <v>0.10062380237572142</v>
      </c>
    </row>
    <row r="78" spans="1:15" ht="12.75" customHeight="1">
      <c r="A78" s="37"/>
      <c r="B78" s="38"/>
      <c r="C78" s="44"/>
      <c r="D78" s="44"/>
      <c r="E78" s="9"/>
      <c r="J78" s="9"/>
      <c r="K78" s="17"/>
      <c r="L78" s="18"/>
      <c r="M78" s="17"/>
      <c r="N78" s="18"/>
      <c r="O78" s="19"/>
    </row>
    <row r="79" spans="1:15" ht="12.75" customHeight="1">
      <c r="A79" s="14" t="s">
        <v>100</v>
      </c>
      <c r="B79" s="14">
        <v>0.10680000000000001</v>
      </c>
      <c r="C79" s="14">
        <v>13.38</v>
      </c>
      <c r="D79" s="14">
        <v>1.43</v>
      </c>
      <c r="E79" s="9"/>
      <c r="F79" s="14" t="s">
        <v>100</v>
      </c>
      <c r="G79" s="16">
        <v>0.10680000000000001</v>
      </c>
      <c r="H79" s="43">
        <v>13.38</v>
      </c>
      <c r="I79" s="43">
        <v>1.43</v>
      </c>
      <c r="J79" s="9"/>
      <c r="K79" s="17">
        <f t="shared" si="5"/>
        <v>0</v>
      </c>
      <c r="L79" s="18">
        <f t="shared" si="6"/>
        <v>0</v>
      </c>
      <c r="M79" s="17">
        <f t="shared" si="7"/>
        <v>0</v>
      </c>
      <c r="N79" s="18">
        <f t="shared" si="8"/>
        <v>0</v>
      </c>
      <c r="O79" s="19">
        <f>IFERROR(I79/$I$115,0)</f>
        <v>5.1796989703845075E-4</v>
      </c>
    </row>
    <row r="80" spans="1:15" ht="12.75" customHeight="1">
      <c r="E80" s="9"/>
      <c r="F80" s="36"/>
      <c r="G80" s="39"/>
      <c r="H80" s="42"/>
      <c r="I80" s="42"/>
      <c r="J80" s="9"/>
      <c r="K80" s="17"/>
      <c r="L80" s="18"/>
      <c r="M80" s="17"/>
      <c r="N80" s="18"/>
      <c r="O80" s="19"/>
    </row>
    <row r="81" spans="1:15" ht="12.75" customHeight="1">
      <c r="A81" s="14" t="s">
        <v>47</v>
      </c>
      <c r="B81" s="14">
        <v>6.3E-2</v>
      </c>
      <c r="C81" s="14">
        <v>139.5</v>
      </c>
      <c r="D81" s="14">
        <v>8.8000000000000007</v>
      </c>
      <c r="E81" s="9"/>
      <c r="F81" s="36" t="s">
        <v>47</v>
      </c>
      <c r="G81" s="39">
        <v>6.3E-2</v>
      </c>
      <c r="H81" s="42">
        <v>139.82</v>
      </c>
      <c r="I81" s="42">
        <v>8.8094999999999999</v>
      </c>
      <c r="J81" s="9"/>
      <c r="K81" s="17">
        <f t="shared" si="5"/>
        <v>-0.31999999999999318</v>
      </c>
      <c r="L81" s="18">
        <f t="shared" si="6"/>
        <v>-2.2939068100357933E-3</v>
      </c>
      <c r="M81" s="17">
        <f t="shared" si="7"/>
        <v>-9.4999999999991758E-3</v>
      </c>
      <c r="N81" s="18">
        <f t="shared" si="8"/>
        <v>-1.0795454545453609E-3</v>
      </c>
      <c r="O81" s="19">
        <f>IFERROR(I81/$I$115,0)</f>
        <v>3.1909481174547077E-3</v>
      </c>
    </row>
    <row r="82" spans="1:15" ht="12.75" customHeight="1">
      <c r="E82" s="9"/>
      <c r="F82" s="36"/>
      <c r="G82" s="39"/>
      <c r="H82" s="42"/>
      <c r="I82" s="42"/>
      <c r="J82" s="9"/>
      <c r="K82" s="17"/>
      <c r="L82" s="18"/>
      <c r="M82" s="17"/>
      <c r="N82" s="18"/>
      <c r="O82" s="19"/>
    </row>
    <row r="83" spans="1:15" ht="12.75" customHeight="1">
      <c r="A83" s="14" t="s">
        <v>49</v>
      </c>
      <c r="B83" s="14">
        <v>0.33100000000000002</v>
      </c>
      <c r="C83" s="14">
        <v>7.44</v>
      </c>
      <c r="D83" s="14">
        <v>2.4700000000000002</v>
      </c>
      <c r="E83" s="9"/>
      <c r="F83" s="36" t="s">
        <v>49</v>
      </c>
      <c r="G83" s="39">
        <v>0.33100000000000002</v>
      </c>
      <c r="H83" s="42">
        <v>7.72</v>
      </c>
      <c r="I83" s="42">
        <v>2.5499999999999998</v>
      </c>
      <c r="J83" s="9"/>
      <c r="K83" s="17">
        <f t="shared" si="5"/>
        <v>-0.27999999999999936</v>
      </c>
      <c r="L83" s="18">
        <f t="shared" si="6"/>
        <v>-3.7634408602150449E-2</v>
      </c>
      <c r="M83" s="17">
        <f t="shared" si="7"/>
        <v>-7.9999999999999627E-2</v>
      </c>
      <c r="N83" s="18">
        <f t="shared" si="8"/>
        <v>-3.2388663967611184E-2</v>
      </c>
      <c r="O83" s="19">
        <f>IFERROR(I83/$I$115,0)</f>
        <v>9.2365261360003456E-4</v>
      </c>
    </row>
    <row r="84" spans="1:15" ht="12.75" customHeight="1">
      <c r="E84" s="9"/>
      <c r="F84" s="36"/>
      <c r="G84" s="39"/>
      <c r="H84" s="42"/>
      <c r="I84" s="42"/>
      <c r="J84" s="9"/>
      <c r="K84" s="17"/>
      <c r="L84" s="18"/>
      <c r="M84" s="17"/>
      <c r="N84" s="18"/>
      <c r="O84" s="19"/>
    </row>
    <row r="85" spans="1:15" ht="12.75" customHeight="1">
      <c r="A85" s="37" t="s">
        <v>110</v>
      </c>
      <c r="B85" s="38">
        <v>0.29749999999999999</v>
      </c>
      <c r="C85" s="44">
        <v>8.94</v>
      </c>
      <c r="D85" s="44">
        <v>2.66</v>
      </c>
      <c r="E85" s="9"/>
      <c r="F85" s="36" t="s">
        <v>110</v>
      </c>
      <c r="G85" s="39">
        <v>0.29749999999999999</v>
      </c>
      <c r="H85" s="42">
        <v>8.9499999999999993</v>
      </c>
      <c r="I85" s="42">
        <v>2.66</v>
      </c>
      <c r="J85" s="9"/>
      <c r="K85" s="17">
        <f t="shared" si="5"/>
        <v>-9.9999999999997868E-3</v>
      </c>
      <c r="L85" s="18">
        <f t="shared" si="6"/>
        <v>-1.1185682326621685E-3</v>
      </c>
      <c r="M85" s="17">
        <f t="shared" si="7"/>
        <v>0</v>
      </c>
      <c r="N85" s="18">
        <f t="shared" si="8"/>
        <v>0</v>
      </c>
      <c r="O85" s="19">
        <f>IFERROR(I85/$I$115,0)</f>
        <v>9.6349645183376159E-4</v>
      </c>
    </row>
    <row r="86" spans="1:15" ht="12.75" customHeight="1">
      <c r="A86" s="37"/>
      <c r="B86" s="38"/>
      <c r="C86" s="44"/>
      <c r="D86" s="44"/>
      <c r="E86" s="9"/>
      <c r="J86" s="9"/>
      <c r="K86" s="17"/>
      <c r="L86" s="18"/>
      <c r="M86" s="17"/>
      <c r="N86" s="18"/>
      <c r="O86" s="19"/>
    </row>
    <row r="87" spans="1:15" ht="12.75" customHeight="1">
      <c r="A87" s="37" t="s">
        <v>50</v>
      </c>
      <c r="B87" s="38">
        <v>0.14399999999999999</v>
      </c>
      <c r="C87" s="44">
        <v>8.1</v>
      </c>
      <c r="D87" s="44">
        <v>1.17</v>
      </c>
      <c r="E87" s="9"/>
      <c r="F87" s="14" t="s">
        <v>50</v>
      </c>
      <c r="G87" s="16">
        <v>0.14399999999999999</v>
      </c>
      <c r="H87" s="43">
        <v>8.1999999999999993</v>
      </c>
      <c r="I87" s="43">
        <v>1.18</v>
      </c>
      <c r="J87" s="9"/>
      <c r="K87" s="17">
        <f t="shared" si="5"/>
        <v>-9.9999999999999645E-2</v>
      </c>
      <c r="L87" s="18">
        <f t="shared" si="6"/>
        <v>-1.2345679012345635E-2</v>
      </c>
      <c r="M87" s="17">
        <f t="shared" si="7"/>
        <v>-1.0000000000000009E-2</v>
      </c>
      <c r="N87" s="18">
        <f t="shared" si="8"/>
        <v>-8.5470085470085548E-3</v>
      </c>
      <c r="O87" s="19">
        <f>IFERROR(I87/$I$115,0)</f>
        <v>4.2741571923452578E-4</v>
      </c>
    </row>
    <row r="88" spans="1:15" ht="12.75" customHeight="1">
      <c r="A88" s="37"/>
      <c r="B88" s="38"/>
      <c r="C88" s="44"/>
      <c r="D88" s="44"/>
      <c r="E88" s="9"/>
      <c r="G88" s="16"/>
      <c r="H88" s="43"/>
      <c r="I88" s="43"/>
      <c r="J88" s="9"/>
      <c r="K88" s="17"/>
      <c r="L88" s="18"/>
      <c r="M88" s="17"/>
      <c r="N88" s="18"/>
      <c r="O88" s="19"/>
    </row>
    <row r="89" spans="1:15" ht="12.75" customHeight="1">
      <c r="A89" s="37" t="s">
        <v>52</v>
      </c>
      <c r="B89" s="38">
        <v>4.4999999999999997E-3</v>
      </c>
      <c r="C89" s="44">
        <v>5.35</v>
      </c>
      <c r="D89" s="44">
        <v>0.02</v>
      </c>
      <c r="E89" s="9"/>
      <c r="F89" s="36" t="s">
        <v>52</v>
      </c>
      <c r="G89" s="39">
        <v>4.4999999999999997E-3</v>
      </c>
      <c r="H89" s="42">
        <v>6.95</v>
      </c>
      <c r="I89" s="42">
        <v>3.1399999999999997E-2</v>
      </c>
      <c r="J89" s="9"/>
      <c r="K89" s="17">
        <f t="shared" si="5"/>
        <v>-1.6000000000000005</v>
      </c>
      <c r="L89" s="18">
        <f t="shared" si="6"/>
        <v>-0.29906542056074781</v>
      </c>
      <c r="M89" s="17">
        <f t="shared" si="7"/>
        <v>-1.1399999999999997E-2</v>
      </c>
      <c r="N89" s="18">
        <f t="shared" si="8"/>
        <v>-0.56999999999999984</v>
      </c>
      <c r="O89" s="19">
        <f>IFERROR(I89/$I$115,0)</f>
        <v>1.1373604732172974E-5</v>
      </c>
    </row>
    <row r="90" spans="1:15" ht="12.75" customHeight="1">
      <c r="A90" s="37"/>
      <c r="B90" s="38"/>
      <c r="C90" s="44"/>
      <c r="D90" s="44"/>
      <c r="E90" s="9"/>
      <c r="F90" s="36"/>
      <c r="G90" s="39"/>
      <c r="H90" s="42"/>
      <c r="I90" s="42"/>
      <c r="J90" s="9"/>
      <c r="K90" s="17"/>
      <c r="L90" s="18"/>
      <c r="M90" s="17"/>
      <c r="N90" s="18"/>
      <c r="O90" s="19"/>
    </row>
    <row r="91" spans="1:15" ht="12.75" customHeight="1">
      <c r="A91" s="37" t="s">
        <v>111</v>
      </c>
      <c r="B91" s="38">
        <v>0.13800000000000001</v>
      </c>
      <c r="C91" s="44">
        <v>35.08</v>
      </c>
      <c r="D91" s="44">
        <v>4.84</v>
      </c>
      <c r="E91" s="9"/>
      <c r="F91" s="14" t="s">
        <v>111</v>
      </c>
      <c r="G91" s="16">
        <v>0.13800000000000001</v>
      </c>
      <c r="H91" s="43">
        <v>35.200000000000003</v>
      </c>
      <c r="I91" s="43">
        <v>4.8575999999999997</v>
      </c>
      <c r="J91" s="9"/>
      <c r="K91" s="17">
        <f t="shared" si="5"/>
        <v>-0.12000000000000455</v>
      </c>
      <c r="L91" s="18">
        <f t="shared" si="6"/>
        <v>-3.420752565564554E-3</v>
      </c>
      <c r="M91" s="17">
        <f t="shared" si="7"/>
        <v>-1.7599999999999838E-2</v>
      </c>
      <c r="N91" s="18">
        <f t="shared" si="8"/>
        <v>-3.636363636363603E-3</v>
      </c>
      <c r="O91" s="19">
        <f>IFERROR(I91/$I$115,0)</f>
        <v>1.7595038964013834E-3</v>
      </c>
    </row>
    <row r="92" spans="1:15" ht="12.75" customHeight="1">
      <c r="A92" s="37"/>
      <c r="B92" s="38"/>
      <c r="C92" s="44"/>
      <c r="D92" s="44"/>
      <c r="E92" s="9"/>
      <c r="J92" s="9"/>
      <c r="K92" s="17"/>
      <c r="L92" s="18"/>
      <c r="M92" s="17"/>
      <c r="N92" s="18"/>
      <c r="O92" s="19"/>
    </row>
    <row r="93" spans="1:15" ht="12.75" customHeight="1">
      <c r="A93" s="37" t="s">
        <v>67</v>
      </c>
      <c r="B93" s="38">
        <v>0.159</v>
      </c>
      <c r="C93" s="44">
        <v>4.25</v>
      </c>
      <c r="D93" s="44">
        <v>0.68</v>
      </c>
      <c r="E93" s="9"/>
      <c r="F93" s="36" t="s">
        <v>67</v>
      </c>
      <c r="G93" s="39">
        <v>0.159</v>
      </c>
      <c r="H93" s="42">
        <v>4.28</v>
      </c>
      <c r="I93" s="42">
        <v>0.68120000000000003</v>
      </c>
      <c r="J93" s="9"/>
      <c r="K93" s="17">
        <f t="shared" si="5"/>
        <v>-3.0000000000000249E-2</v>
      </c>
      <c r="L93" s="18">
        <f t="shared" si="6"/>
        <v>-7.0588235294118231E-3</v>
      </c>
      <c r="M93" s="17">
        <f t="shared" si="7"/>
        <v>-1.1999999999999789E-3</v>
      </c>
      <c r="N93" s="18">
        <f t="shared" si="8"/>
        <v>-1.76470588235291E-3</v>
      </c>
      <c r="O93" s="19">
        <f>IFERROR(I93/$I$115,0)</f>
        <v>2.4674202368013472E-4</v>
      </c>
    </row>
    <row r="94" spans="1:15" ht="12.75" customHeight="1">
      <c r="A94" s="37"/>
      <c r="B94" s="38"/>
      <c r="C94" s="44"/>
      <c r="D94" s="44"/>
      <c r="E94" s="9"/>
      <c r="F94" s="36"/>
      <c r="G94" s="39"/>
      <c r="H94" s="42"/>
      <c r="I94" s="42"/>
      <c r="J94" s="9"/>
      <c r="K94" s="17"/>
      <c r="L94" s="18"/>
      <c r="M94" s="17"/>
      <c r="N94" s="18"/>
      <c r="O94" s="19"/>
    </row>
    <row r="95" spans="1:15" ht="12.75" customHeight="1">
      <c r="A95" s="37" t="s">
        <v>72</v>
      </c>
      <c r="B95" s="38">
        <v>6.59E-2</v>
      </c>
      <c r="C95" s="44">
        <v>129.77000000000001</v>
      </c>
      <c r="D95" s="44">
        <v>8.56</v>
      </c>
      <c r="E95" s="9"/>
      <c r="F95" s="36" t="s">
        <v>72</v>
      </c>
      <c r="G95" s="39">
        <v>6.59E-2</v>
      </c>
      <c r="H95" s="42">
        <v>134.69999999999999</v>
      </c>
      <c r="I95" s="42">
        <v>8.8773999999999997</v>
      </c>
      <c r="J95" s="9"/>
      <c r="K95" s="17">
        <f t="shared" si="5"/>
        <v>-4.9299999999999784</v>
      </c>
      <c r="L95" s="18">
        <f t="shared" si="6"/>
        <v>-3.7990290513986114E-2</v>
      </c>
      <c r="M95" s="17">
        <f t="shared" si="7"/>
        <v>-0.31739999999999924</v>
      </c>
      <c r="N95" s="18">
        <f t="shared" si="8"/>
        <v>-3.7079439252336359E-2</v>
      </c>
      <c r="O95" s="19">
        <f>IFERROR(I95/$I$115,0)</f>
        <v>3.2155426321462538E-3</v>
      </c>
    </row>
    <row r="96" spans="1:15" ht="12.75" customHeight="1">
      <c r="A96" s="37" t="s">
        <v>53</v>
      </c>
      <c r="B96" s="38">
        <v>8.6900000000000005E-2</v>
      </c>
      <c r="C96" s="44">
        <v>195.25</v>
      </c>
      <c r="D96" s="44">
        <v>16.96</v>
      </c>
      <c r="E96" s="9"/>
      <c r="F96" s="36" t="s">
        <v>53</v>
      </c>
      <c r="G96" s="39">
        <v>8.6900000000000005E-2</v>
      </c>
      <c r="H96" s="42">
        <v>196.65</v>
      </c>
      <c r="I96" s="42">
        <v>17.089400000000001</v>
      </c>
      <c r="J96" s="9"/>
      <c r="K96" s="17">
        <f t="shared" si="5"/>
        <v>-1.4000000000000057</v>
      </c>
      <c r="L96" s="18">
        <f t="shared" si="6"/>
        <v>-7.1702944942381849E-3</v>
      </c>
      <c r="M96" s="17">
        <f t="shared" si="7"/>
        <v>-0.1294000000000004</v>
      </c>
      <c r="N96" s="18">
        <f t="shared" si="8"/>
        <v>-7.6297169811320991E-3</v>
      </c>
      <c r="O96" s="19">
        <f>IFERROR(I96/$I$115,0)</f>
        <v>6.190066264649581E-3</v>
      </c>
    </row>
    <row r="97" spans="1:15" ht="12.75" customHeight="1">
      <c r="A97" s="37"/>
      <c r="B97" s="38"/>
      <c r="C97" s="44"/>
      <c r="D97" s="44"/>
      <c r="E97" s="9"/>
      <c r="J97" s="9"/>
      <c r="K97" s="17"/>
      <c r="L97" s="18"/>
      <c r="M97" s="17"/>
      <c r="N97" s="18"/>
      <c r="O97" s="19"/>
    </row>
    <row r="98" spans="1:15" ht="12.75" customHeight="1">
      <c r="A98" s="37" t="s">
        <v>54</v>
      </c>
      <c r="B98" s="38">
        <v>0.155</v>
      </c>
      <c r="C98" s="44">
        <v>211.34</v>
      </c>
      <c r="D98" s="44">
        <v>32.81</v>
      </c>
      <c r="E98" s="9"/>
      <c r="F98" s="36" t="s">
        <v>54</v>
      </c>
      <c r="G98" s="39">
        <v>0.155</v>
      </c>
      <c r="H98" s="42">
        <v>214.45</v>
      </c>
      <c r="I98" s="42">
        <v>33.242699999999999</v>
      </c>
      <c r="J98" s="9"/>
      <c r="K98" s="17">
        <f t="shared" ref="K98:K109" si="9">+C98-H98</f>
        <v>-3.1099999999999852</v>
      </c>
      <c r="L98" s="18">
        <f t="shared" ref="L98:L109" si="10">IFERROR(K98/C98,0)</f>
        <v>-1.4715624112803942E-2</v>
      </c>
      <c r="M98" s="17">
        <f t="shared" ref="M98:M109" si="11">+D98-I98</f>
        <v>-0.43269999999999698</v>
      </c>
      <c r="N98" s="18">
        <f t="shared" ref="N98:N109" si="12">IFERROR(M98/D98,0)</f>
        <v>-1.3188052423041663E-2</v>
      </c>
      <c r="O98" s="19">
        <f>IFERROR(I98/$I$115,0)</f>
        <v>1.2041061465930144E-2</v>
      </c>
    </row>
    <row r="99" spans="1:15" ht="12.75" customHeight="1">
      <c r="A99" s="37" t="s">
        <v>57</v>
      </c>
      <c r="B99" s="38">
        <v>0.17399999999999999</v>
      </c>
      <c r="C99" s="44">
        <v>679.23</v>
      </c>
      <c r="D99" s="44">
        <v>118.14</v>
      </c>
      <c r="E99" s="9"/>
      <c r="F99" s="36" t="s">
        <v>57</v>
      </c>
      <c r="G99" s="39">
        <v>0.17399999999999999</v>
      </c>
      <c r="H99" s="42">
        <v>685.12</v>
      </c>
      <c r="I99" s="42">
        <v>119.21</v>
      </c>
      <c r="J99" s="9"/>
      <c r="K99" s="17">
        <f t="shared" si="9"/>
        <v>-5.8899999999999864</v>
      </c>
      <c r="L99" s="18">
        <f t="shared" si="10"/>
        <v>-8.6715839995288573E-3</v>
      </c>
      <c r="M99" s="17">
        <f t="shared" si="11"/>
        <v>-1.0699999999999932</v>
      </c>
      <c r="N99" s="18">
        <f t="shared" si="12"/>
        <v>-9.0570509564922401E-3</v>
      </c>
      <c r="O99" s="19">
        <f>IFERROR(I99/$I$115,0)</f>
        <v>4.3179854144023574E-2</v>
      </c>
    </row>
    <row r="100" spans="1:15" ht="12.75" customHeight="1">
      <c r="A100" s="37" t="s">
        <v>56</v>
      </c>
      <c r="B100" s="38">
        <v>0.2175</v>
      </c>
      <c r="C100" s="44">
        <v>2311.4</v>
      </c>
      <c r="D100" s="44">
        <v>502.75</v>
      </c>
      <c r="E100" s="9"/>
      <c r="F100" s="36" t="s">
        <v>56</v>
      </c>
      <c r="G100" s="39">
        <v>0.2175</v>
      </c>
      <c r="H100" s="42">
        <v>2325.7199999999998</v>
      </c>
      <c r="I100" s="42">
        <v>505.8614</v>
      </c>
      <c r="J100" s="9"/>
      <c r="K100" s="17">
        <f t="shared" si="9"/>
        <v>-14.319999999999709</v>
      </c>
      <c r="L100" s="18">
        <f t="shared" si="10"/>
        <v>-6.1953794237257541E-3</v>
      </c>
      <c r="M100" s="17">
        <f t="shared" si="11"/>
        <v>-3.1114000000000033</v>
      </c>
      <c r="N100" s="18">
        <f t="shared" si="12"/>
        <v>-6.1887618100447605E-3</v>
      </c>
      <c r="O100" s="19">
        <f>IFERROR(I100/$I$115,0)</f>
        <v>0.18323145263896962</v>
      </c>
    </row>
    <row r="101" spans="1:15" ht="12.75" customHeight="1">
      <c r="A101" s="14" t="s">
        <v>55</v>
      </c>
      <c r="B101" s="14">
        <v>0.219</v>
      </c>
      <c r="C101" s="14">
        <v>931</v>
      </c>
      <c r="D101" s="14">
        <v>203.9</v>
      </c>
      <c r="E101" s="9"/>
      <c r="F101" s="36" t="s">
        <v>55</v>
      </c>
      <c r="G101" s="39">
        <v>0.219</v>
      </c>
      <c r="H101" s="42">
        <v>940.77</v>
      </c>
      <c r="I101" s="42">
        <v>206.0504</v>
      </c>
      <c r="J101" s="9"/>
      <c r="K101" s="17">
        <f t="shared" si="9"/>
        <v>-9.7699999999999818</v>
      </c>
      <c r="L101" s="18">
        <f t="shared" si="10"/>
        <v>-1.0494092373791602E-2</v>
      </c>
      <c r="M101" s="17">
        <f t="shared" si="11"/>
        <v>-2.1503999999999905</v>
      </c>
      <c r="N101" s="18">
        <f t="shared" si="12"/>
        <v>-1.0546346248160816E-2</v>
      </c>
      <c r="O101" s="19">
        <f>IFERROR(I101/$I$115,0)</f>
        <v>7.4634898232679436E-2</v>
      </c>
    </row>
    <row r="102" spans="1:15" ht="12.75" customHeight="1">
      <c r="A102" s="37" t="s">
        <v>87</v>
      </c>
      <c r="B102" s="38">
        <v>0.2525</v>
      </c>
      <c r="C102" s="44">
        <v>0.45</v>
      </c>
      <c r="D102" s="44">
        <v>0.11</v>
      </c>
      <c r="E102" s="9"/>
      <c r="F102" s="36" t="s">
        <v>87</v>
      </c>
      <c r="G102" s="39">
        <v>0.2525</v>
      </c>
      <c r="H102" s="42">
        <v>0.47</v>
      </c>
      <c r="I102" s="42">
        <v>0.1178</v>
      </c>
      <c r="J102" s="9"/>
      <c r="K102" s="17">
        <f t="shared" si="9"/>
        <v>-1.9999999999999962E-2</v>
      </c>
      <c r="L102" s="18">
        <f t="shared" si="10"/>
        <v>-4.4444444444444363E-2</v>
      </c>
      <c r="M102" s="17">
        <f t="shared" si="11"/>
        <v>-7.8000000000000014E-3</v>
      </c>
      <c r="N102" s="18">
        <f t="shared" si="12"/>
        <v>-7.0909090909090922E-2</v>
      </c>
      <c r="O102" s="19">
        <f>IFERROR(I102/$I$115,0)</f>
        <v>4.2669128581209442E-5</v>
      </c>
    </row>
    <row r="103" spans="1:15" ht="12.75" customHeight="1">
      <c r="A103" s="37"/>
      <c r="B103" s="38"/>
      <c r="C103" s="44"/>
      <c r="D103" s="44"/>
      <c r="E103" s="9"/>
      <c r="F103" s="36"/>
      <c r="G103" s="39"/>
      <c r="H103" s="42"/>
      <c r="I103" s="42"/>
      <c r="J103" s="9"/>
      <c r="K103" s="17"/>
      <c r="L103" s="18"/>
      <c r="M103" s="17"/>
      <c r="N103" s="18"/>
      <c r="O103" s="19"/>
    </row>
    <row r="104" spans="1:15" ht="12.75" customHeight="1">
      <c r="A104" s="37" t="s">
        <v>63</v>
      </c>
      <c r="B104" s="38">
        <v>0.95</v>
      </c>
      <c r="C104" s="44">
        <v>33.590000000000003</v>
      </c>
      <c r="D104" s="44">
        <v>31.91</v>
      </c>
      <c r="E104" s="9"/>
      <c r="F104" s="36" t="s">
        <v>63</v>
      </c>
      <c r="G104" s="39">
        <v>0.95</v>
      </c>
      <c r="H104" s="42">
        <v>34.75</v>
      </c>
      <c r="I104" s="42">
        <v>33.012599999999999</v>
      </c>
      <c r="J104" s="9"/>
      <c r="K104" s="17">
        <f t="shared" si="9"/>
        <v>-1.1599999999999966</v>
      </c>
      <c r="L104" s="18">
        <f t="shared" si="10"/>
        <v>-3.4534087526049313E-2</v>
      </c>
      <c r="M104" s="17">
        <f t="shared" si="11"/>
        <v>-1.1025999999999989</v>
      </c>
      <c r="N104" s="18">
        <f t="shared" si="12"/>
        <v>-3.4553431526167314E-2</v>
      </c>
      <c r="O104" s="19">
        <f>IFERROR(I104/$I$115,0)</f>
        <v>1.1957715400679412E-2</v>
      </c>
    </row>
    <row r="105" spans="1:15" ht="12.75" customHeight="1">
      <c r="A105" s="37"/>
      <c r="B105" s="38"/>
      <c r="C105" s="44"/>
      <c r="D105" s="44"/>
      <c r="E105" s="9"/>
      <c r="F105" s="36"/>
      <c r="G105" s="39"/>
      <c r="H105" s="42"/>
      <c r="I105" s="42"/>
      <c r="J105" s="9"/>
      <c r="K105" s="17"/>
      <c r="L105" s="18"/>
      <c r="M105" s="17"/>
      <c r="N105" s="18"/>
      <c r="O105" s="19"/>
    </row>
    <row r="106" spans="1:15" ht="12.75" customHeight="1">
      <c r="A106" s="37" t="s">
        <v>102</v>
      </c>
      <c r="B106" s="38">
        <v>0.247</v>
      </c>
      <c r="C106" s="44">
        <v>0.27</v>
      </c>
      <c r="D106" s="44">
        <v>7.0000000000000007E-2</v>
      </c>
      <c r="E106" s="9"/>
      <c r="F106" s="36" t="s">
        <v>102</v>
      </c>
      <c r="G106" s="39">
        <v>0.247</v>
      </c>
      <c r="H106" s="42">
        <v>0.27</v>
      </c>
      <c r="I106" s="42">
        <v>6.59E-2</v>
      </c>
      <c r="J106" s="9"/>
      <c r="K106" s="17">
        <f t="shared" si="9"/>
        <v>0</v>
      </c>
      <c r="L106" s="18">
        <f t="shared" si="10"/>
        <v>0</v>
      </c>
      <c r="M106" s="17">
        <f t="shared" si="11"/>
        <v>4.1000000000000064E-3</v>
      </c>
      <c r="N106" s="18">
        <f t="shared" si="12"/>
        <v>5.8571428571428656E-2</v>
      </c>
      <c r="O106" s="19">
        <f>IFERROR(I106/$I$115,0)</f>
        <v>2.3870081269114621E-5</v>
      </c>
    </row>
    <row r="107" spans="1:15" ht="12.75" customHeight="1">
      <c r="A107" s="37"/>
      <c r="B107" s="38"/>
      <c r="C107" s="44"/>
      <c r="D107" s="44"/>
      <c r="E107" s="9"/>
      <c r="F107" s="36"/>
      <c r="G107" s="39"/>
      <c r="H107" s="42"/>
      <c r="I107" s="42"/>
      <c r="J107" s="9"/>
      <c r="K107" s="17"/>
      <c r="L107" s="18"/>
      <c r="M107" s="17"/>
      <c r="N107" s="18"/>
      <c r="O107" s="19"/>
    </row>
    <row r="108" spans="1:15" ht="12.75" customHeight="1">
      <c r="A108" s="37" t="s">
        <v>95</v>
      </c>
      <c r="B108" s="38">
        <v>3.3700000000000001E-2</v>
      </c>
      <c r="C108" s="44">
        <v>2.76</v>
      </c>
      <c r="D108" s="44">
        <v>0.09</v>
      </c>
      <c r="E108" s="9"/>
      <c r="F108" s="36" t="s">
        <v>112</v>
      </c>
      <c r="G108" s="39">
        <v>3.3700000000000001E-2</v>
      </c>
      <c r="H108" s="42">
        <v>2.81</v>
      </c>
      <c r="I108" s="42">
        <v>0.09</v>
      </c>
      <c r="J108" s="9"/>
      <c r="K108" s="17">
        <f t="shared" si="9"/>
        <v>-5.0000000000000266E-2</v>
      </c>
      <c r="L108" s="18">
        <f t="shared" si="10"/>
        <v>-1.8115942028985605E-2</v>
      </c>
      <c r="M108" s="17">
        <f t="shared" si="11"/>
        <v>0</v>
      </c>
      <c r="N108" s="18">
        <f t="shared" si="12"/>
        <v>0</v>
      </c>
      <c r="O108" s="19">
        <f>IFERROR(I108/$I$115,0)</f>
        <v>3.2599504009412985E-5</v>
      </c>
    </row>
    <row r="109" spans="1:15" ht="12.75" customHeight="1">
      <c r="A109" s="37" t="s">
        <v>58</v>
      </c>
      <c r="B109" s="38">
        <v>0.18859999999999999</v>
      </c>
      <c r="C109" s="44">
        <v>76.959999999999994</v>
      </c>
      <c r="D109" s="44">
        <v>14.52</v>
      </c>
      <c r="E109" s="9"/>
      <c r="F109" s="36" t="s">
        <v>58</v>
      </c>
      <c r="G109" s="39">
        <v>0.18859999999999999</v>
      </c>
      <c r="H109" s="42">
        <v>77.23</v>
      </c>
      <c r="I109" s="42">
        <v>14.5663</v>
      </c>
      <c r="J109" s="9"/>
      <c r="K109" s="17">
        <f t="shared" si="9"/>
        <v>-0.27000000000001023</v>
      </c>
      <c r="L109" s="18">
        <f t="shared" si="10"/>
        <v>-3.5083160083161417E-3</v>
      </c>
      <c r="M109" s="17">
        <f t="shared" si="11"/>
        <v>-4.6300000000000452E-2</v>
      </c>
      <c r="N109" s="18">
        <f t="shared" si="12"/>
        <v>-3.1887052341598109E-3</v>
      </c>
      <c r="O109" s="19">
        <f>IFERROR(I109/$I$115,0)</f>
        <v>5.2761572805812484E-3</v>
      </c>
    </row>
    <row r="110" spans="1:15" ht="12.75" customHeight="1">
      <c r="A110" s="37" t="s">
        <v>58</v>
      </c>
      <c r="B110" s="38">
        <v>0.22439999999999999</v>
      </c>
      <c r="C110" s="44">
        <v>314.99</v>
      </c>
      <c r="D110" s="44">
        <v>70.680000000000007</v>
      </c>
      <c r="E110" s="9"/>
      <c r="F110" s="36" t="s">
        <v>58</v>
      </c>
      <c r="G110" s="39">
        <v>0.22439999999999999</v>
      </c>
      <c r="H110" s="42">
        <v>316.98</v>
      </c>
      <c r="I110" s="42">
        <v>71.131600000000006</v>
      </c>
      <c r="J110" s="9"/>
      <c r="K110" s="17">
        <f t="shared" si="5"/>
        <v>-1.9900000000000091</v>
      </c>
      <c r="L110" s="18">
        <f t="shared" si="6"/>
        <v>-6.3176608781231438E-3</v>
      </c>
      <c r="M110" s="17">
        <f t="shared" si="7"/>
        <v>-0.45159999999999911</v>
      </c>
      <c r="N110" s="18">
        <f t="shared" si="8"/>
        <v>-6.3893604980192285E-3</v>
      </c>
      <c r="O110" s="19">
        <f>IFERROR(I110/$I$115,0)</f>
        <v>2.5765054215510678E-2</v>
      </c>
    </row>
    <row r="111" spans="1:15" ht="12.75" customHeight="1">
      <c r="E111" s="9"/>
      <c r="J111" s="9"/>
      <c r="K111" s="17"/>
      <c r="L111" s="18"/>
      <c r="M111" s="17"/>
      <c r="N111" s="18"/>
      <c r="O111" s="19"/>
    </row>
    <row r="112" spans="1:15" ht="12.75" customHeight="1">
      <c r="E112" s="9"/>
      <c r="G112" s="16"/>
      <c r="H112" s="43"/>
      <c r="I112" s="43"/>
      <c r="J112" s="9"/>
      <c r="K112" s="17"/>
      <c r="L112" s="18"/>
      <c r="M112" s="17"/>
      <c r="N112" s="18"/>
      <c r="O112" s="19"/>
    </row>
    <row r="113" spans="1:15" ht="12.75" customHeight="1">
      <c r="E113" s="9"/>
      <c r="J113" s="9"/>
      <c r="K113" s="17"/>
      <c r="L113" s="18"/>
      <c r="M113" s="17"/>
      <c r="N113" s="18"/>
      <c r="O113" s="19"/>
    </row>
    <row r="114" spans="1:15">
      <c r="A114" s="20"/>
      <c r="B114" s="21"/>
      <c r="C114" s="22"/>
      <c r="D114" s="23"/>
      <c r="E114" s="40"/>
      <c r="J114" s="40"/>
      <c r="K114" s="17"/>
      <c r="L114" s="18"/>
      <c r="M114" s="17"/>
      <c r="N114" s="18"/>
      <c r="O114" s="19"/>
    </row>
    <row r="115" spans="1:15">
      <c r="A115" s="24" t="s">
        <v>19</v>
      </c>
      <c r="B115" s="25"/>
      <c r="C115" s="26">
        <f>SUM(C10:C110)</f>
        <v>48602.369999999981</v>
      </c>
      <c r="D115" s="26">
        <f>SUM(D10:D110)</f>
        <v>2733.7000000000003</v>
      </c>
      <c r="E115" s="40"/>
      <c r="F115" s="27"/>
      <c r="G115" s="27"/>
      <c r="H115" s="26">
        <f>SUM(H10:H112)</f>
        <v>48740.239999999991</v>
      </c>
      <c r="I115" s="26">
        <f>SUM(I10:I112)</f>
        <v>2760.7782000000011</v>
      </c>
      <c r="J115" s="40"/>
      <c r="K115" s="41">
        <f>SUM(K10:K114)</f>
        <v>-137.87000000000185</v>
      </c>
      <c r="L115" s="28">
        <f>IFERROR(K115/C115,0)</f>
        <v>-2.8366929431630989E-3</v>
      </c>
      <c r="M115" s="29">
        <f>SUM(M10:M114)</f>
        <v>-27.078200000000095</v>
      </c>
      <c r="N115" s="28">
        <f>IFERROR(M115/D115,0)</f>
        <v>-9.9053297728353851E-3</v>
      </c>
      <c r="O115" s="30">
        <f>SUM(O10:O114)</f>
        <v>0.99999999999999967</v>
      </c>
    </row>
    <row r="116" spans="1:15">
      <c r="E116" s="27"/>
      <c r="J116" s="40"/>
      <c r="L116" s="31"/>
    </row>
    <row r="117" spans="1:15">
      <c r="K117" s="4"/>
      <c r="L117" s="32"/>
    </row>
    <row r="119" spans="1:15">
      <c r="A119" s="4"/>
    </row>
    <row r="123" spans="1:15">
      <c r="K123" s="4"/>
    </row>
    <row r="129" spans="6:11">
      <c r="K129" s="4"/>
    </row>
    <row r="133" spans="6:11">
      <c r="F133" s="4"/>
    </row>
    <row r="135" spans="6:11">
      <c r="K135" s="4"/>
    </row>
    <row r="141" spans="6:11">
      <c r="K141" s="4"/>
    </row>
  </sheetData>
  <printOptions gridLines="1"/>
  <pageMargins left="0.70866141732283472" right="0.70866141732283472" top="0.74803149606299213" bottom="0.74803149606299213" header="0.31496062992125984" footer="0.31496062992125984"/>
  <pageSetup paperSize="9" scale="67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112"/>
  <sheetViews>
    <sheetView workbookViewId="0">
      <selection activeCell="G3" sqref="G3"/>
    </sheetView>
  </sheetViews>
  <sheetFormatPr defaultRowHeight="11.25"/>
  <cols>
    <col min="1" max="1" width="34.28515625" style="14" bestFit="1" customWidth="1"/>
    <col min="2" max="2" width="14.7109375" style="14" bestFit="1" customWidth="1"/>
    <col min="3" max="3" width="11.140625" style="14" bestFit="1" customWidth="1"/>
    <col min="4" max="4" width="10.7109375" style="14" bestFit="1" customWidth="1"/>
    <col min="5" max="5" width="2.85546875" style="14" customWidth="1"/>
    <col min="6" max="6" width="33.5703125" style="14" bestFit="1" customWidth="1"/>
    <col min="7" max="7" width="14.7109375" style="14" customWidth="1"/>
    <col min="8" max="8" width="10.85546875" style="14" bestFit="1" customWidth="1"/>
    <col min="9" max="9" width="11.7109375" style="14" bestFit="1" customWidth="1"/>
    <col min="10" max="10" width="2.85546875" style="14" customWidth="1"/>
    <col min="11" max="11" width="9.85546875" style="14" bestFit="1" customWidth="1"/>
    <col min="12" max="12" width="8.85546875" style="14" bestFit="1" customWidth="1"/>
    <col min="13" max="13" width="11" style="14" bestFit="1" customWidth="1"/>
    <col min="14" max="16" width="9.140625" style="14"/>
    <col min="17" max="17" width="11" style="14" bestFit="1" customWidth="1"/>
    <col min="18" max="16384" width="9.140625" style="14"/>
  </cols>
  <sheetData>
    <row r="1" spans="1:15">
      <c r="A1" s="1" t="s">
        <v>0</v>
      </c>
      <c r="B1" s="1" t="s">
        <v>20</v>
      </c>
      <c r="E1" s="15"/>
      <c r="J1" s="15"/>
    </row>
    <row r="2" spans="1:15">
      <c r="A2" s="2" t="s">
        <v>1</v>
      </c>
      <c r="B2" s="33">
        <v>42248</v>
      </c>
      <c r="C2" s="33"/>
      <c r="E2" s="15"/>
      <c r="J2" s="15"/>
    </row>
    <row r="3" spans="1:15">
      <c r="A3" s="2" t="s">
        <v>2</v>
      </c>
      <c r="B3" s="34">
        <v>4000104233</v>
      </c>
      <c r="C3" s="34"/>
      <c r="E3" s="15"/>
      <c r="J3" s="15"/>
    </row>
    <row r="4" spans="1:15">
      <c r="A4" s="2" t="s">
        <v>3</v>
      </c>
      <c r="B4" s="35">
        <v>42217</v>
      </c>
      <c r="C4" s="35"/>
      <c r="E4" s="15"/>
      <c r="J4" s="15"/>
    </row>
    <row r="5" spans="1:15">
      <c r="A5" s="2" t="s">
        <v>4</v>
      </c>
      <c r="B5" s="2" t="s">
        <v>5</v>
      </c>
      <c r="C5" s="2"/>
      <c r="E5" s="15"/>
      <c r="J5" s="15"/>
    </row>
    <row r="6" spans="1:15">
      <c r="A6" s="3"/>
      <c r="B6" s="4"/>
      <c r="E6" s="15"/>
      <c r="J6" s="15"/>
    </row>
    <row r="7" spans="1:15">
      <c r="A7" s="5" t="s">
        <v>6</v>
      </c>
      <c r="B7" s="6"/>
      <c r="E7" s="15"/>
      <c r="F7" s="7" t="str">
        <f>B1</f>
        <v>iBasis</v>
      </c>
      <c r="J7" s="15"/>
    </row>
    <row r="8" spans="1:15" ht="22.5">
      <c r="A8" s="8" t="s">
        <v>7</v>
      </c>
      <c r="B8" s="8" t="s">
        <v>8</v>
      </c>
      <c r="C8" s="8" t="s">
        <v>9</v>
      </c>
      <c r="D8" s="8" t="s">
        <v>10</v>
      </c>
      <c r="E8" s="9"/>
      <c r="F8" s="10" t="s">
        <v>7</v>
      </c>
      <c r="G8" s="11" t="s">
        <v>11</v>
      </c>
      <c r="H8" s="11" t="s">
        <v>12</v>
      </c>
      <c r="I8" s="12" t="s">
        <v>13</v>
      </c>
      <c r="J8" s="9"/>
      <c r="K8" s="10" t="s">
        <v>14</v>
      </c>
      <c r="L8" s="10" t="s">
        <v>15</v>
      </c>
      <c r="M8" s="10" t="s">
        <v>16</v>
      </c>
      <c r="N8" s="13" t="s">
        <v>17</v>
      </c>
      <c r="O8" s="13" t="s">
        <v>18</v>
      </c>
    </row>
    <row r="9" spans="1:15">
      <c r="A9" s="8"/>
      <c r="B9" s="8"/>
      <c r="C9" s="8"/>
      <c r="D9" s="8"/>
      <c r="E9" s="9"/>
      <c r="F9" s="10"/>
      <c r="G9" s="11"/>
      <c r="H9" s="11"/>
      <c r="I9" s="12"/>
      <c r="J9" s="9"/>
      <c r="K9" s="10"/>
      <c r="L9" s="10"/>
      <c r="M9" s="10"/>
      <c r="N9" s="13"/>
      <c r="O9" s="13"/>
    </row>
    <row r="10" spans="1:15" ht="12.75" customHeight="1">
      <c r="A10" s="37" t="s">
        <v>24</v>
      </c>
      <c r="B10" s="38">
        <v>0.182</v>
      </c>
      <c r="C10" s="44">
        <v>6.58</v>
      </c>
      <c r="D10" s="44">
        <v>1.2</v>
      </c>
      <c r="E10" s="9"/>
      <c r="F10" s="36" t="s">
        <v>24</v>
      </c>
      <c r="G10" s="39">
        <v>0.182</v>
      </c>
      <c r="H10" s="42">
        <v>6.6</v>
      </c>
      <c r="I10" s="42">
        <v>1.2012</v>
      </c>
      <c r="J10" s="9"/>
      <c r="K10" s="17">
        <f>+C10-H10</f>
        <v>-1.9999999999999574E-2</v>
      </c>
      <c r="L10" s="18">
        <f>IFERROR(K10/C10,0)</f>
        <v>-3.0395136778114855E-3</v>
      </c>
      <c r="M10" s="17">
        <f>+D10-I10</f>
        <v>-1.2000000000000899E-3</v>
      </c>
      <c r="N10" s="18">
        <f>IFERROR(M10/D10,0)</f>
        <v>-1.000000000000075E-3</v>
      </c>
      <c r="O10" s="19">
        <f>IFERROR(I10/$I$86,0)</f>
        <v>4.2372866408709099E-4</v>
      </c>
    </row>
    <row r="11" spans="1:15" ht="12.75" customHeight="1">
      <c r="A11" s="37" t="s">
        <v>23</v>
      </c>
      <c r="B11" s="38">
        <v>0.184</v>
      </c>
      <c r="C11" s="44">
        <v>6.63</v>
      </c>
      <c r="D11" s="44">
        <v>1.22</v>
      </c>
      <c r="E11" s="9"/>
      <c r="F11" s="14" t="s">
        <v>23</v>
      </c>
      <c r="G11" s="16">
        <v>0.184</v>
      </c>
      <c r="H11" s="43">
        <v>6.67</v>
      </c>
      <c r="I11" s="43">
        <v>1.2265999999999999</v>
      </c>
      <c r="J11" s="9"/>
      <c r="K11" s="17">
        <f t="shared" ref="K11:K74" si="0">+C11-H11</f>
        <v>-4.0000000000000036E-2</v>
      </c>
      <c r="L11" s="18">
        <f t="shared" ref="L11:L74" si="1">IFERROR(K11/C11,0)</f>
        <v>-6.0331825037707445E-3</v>
      </c>
      <c r="M11" s="17">
        <f t="shared" ref="M11:M74" si="2">+D11-I11</f>
        <v>-6.5999999999999392E-3</v>
      </c>
      <c r="N11" s="18">
        <f t="shared" ref="N11:N74" si="3">IFERROR(M11/D11,0)</f>
        <v>-5.4098360655737204E-3</v>
      </c>
      <c r="O11" s="19">
        <f t="shared" ref="O11:O74" si="4">IFERROR(I11/$I$86,0)</f>
        <v>4.3268862751350793E-4</v>
      </c>
    </row>
    <row r="12" spans="1:15" ht="12.75" customHeight="1">
      <c r="A12" s="37"/>
      <c r="B12" s="38"/>
      <c r="C12" s="44"/>
      <c r="D12" s="44"/>
      <c r="E12" s="9"/>
      <c r="G12" s="16"/>
      <c r="H12" s="43"/>
      <c r="I12" s="43"/>
      <c r="J12" s="9"/>
      <c r="K12" s="17"/>
      <c r="L12" s="18"/>
      <c r="M12" s="17"/>
      <c r="N12" s="18"/>
      <c r="O12" s="19"/>
    </row>
    <row r="13" spans="1:15" ht="12.75" customHeight="1">
      <c r="A13" s="37" t="s">
        <v>25</v>
      </c>
      <c r="B13" s="38">
        <v>4.2000000000000003E-2</v>
      </c>
      <c r="C13" s="44">
        <v>29.84</v>
      </c>
      <c r="D13" s="44">
        <v>1.23</v>
      </c>
      <c r="E13" s="9"/>
      <c r="F13" s="36" t="s">
        <v>25</v>
      </c>
      <c r="G13" s="39">
        <v>4.2000000000000003E-2</v>
      </c>
      <c r="H13" s="42">
        <v>30.03</v>
      </c>
      <c r="I13" s="42">
        <v>1.2614000000000001</v>
      </c>
      <c r="J13" s="9"/>
      <c r="K13" s="17">
        <f t="shared" si="0"/>
        <v>-0.19000000000000128</v>
      </c>
      <c r="L13" s="18">
        <f t="shared" si="1"/>
        <v>-6.3672922252011157E-3</v>
      </c>
      <c r="M13" s="17">
        <f t="shared" si="2"/>
        <v>-3.1400000000000095E-2</v>
      </c>
      <c r="N13" s="18">
        <f t="shared" si="3"/>
        <v>-2.5528455284552921E-2</v>
      </c>
      <c r="O13" s="19">
        <f t="shared" si="4"/>
        <v>4.4496448291663052E-4</v>
      </c>
    </row>
    <row r="14" spans="1:15" ht="12.75" customHeight="1">
      <c r="A14" s="37" t="s">
        <v>26</v>
      </c>
      <c r="B14" s="38">
        <v>9.1499999999999998E-2</v>
      </c>
      <c r="C14" s="44">
        <v>107.69</v>
      </c>
      <c r="D14" s="44">
        <v>9.85</v>
      </c>
      <c r="E14" s="9"/>
      <c r="F14" s="14" t="s">
        <v>26</v>
      </c>
      <c r="G14" s="16">
        <v>9.1499999999999998E-2</v>
      </c>
      <c r="H14" s="43">
        <v>183.57</v>
      </c>
      <c r="I14" s="43">
        <v>16.796900000000001</v>
      </c>
      <c r="J14" s="9"/>
      <c r="K14" s="17">
        <f t="shared" si="0"/>
        <v>-75.88</v>
      </c>
      <c r="L14" s="18">
        <f t="shared" si="1"/>
        <v>-0.70461509889497631</v>
      </c>
      <c r="M14" s="17">
        <f t="shared" si="2"/>
        <v>-6.9469000000000012</v>
      </c>
      <c r="N14" s="18">
        <f t="shared" si="3"/>
        <v>-0.70526903553299503</v>
      </c>
      <c r="O14" s="19">
        <f t="shared" si="4"/>
        <v>5.9251814833536955E-3</v>
      </c>
    </row>
    <row r="15" spans="1:15" ht="12.75" customHeight="1">
      <c r="A15" s="37" t="s">
        <v>26</v>
      </c>
      <c r="B15" s="38">
        <v>9.1700000000000004E-2</v>
      </c>
      <c r="C15" s="44">
        <v>177.66</v>
      </c>
      <c r="D15" s="44">
        <v>16.3</v>
      </c>
      <c r="E15" s="9"/>
      <c r="F15" s="14" t="s">
        <v>26</v>
      </c>
      <c r="G15" s="16">
        <v>9.1700000000000004E-2</v>
      </c>
      <c r="H15" s="43">
        <v>102.97</v>
      </c>
      <c r="I15" s="43">
        <v>9.4421999999999997</v>
      </c>
      <c r="J15" s="9"/>
      <c r="K15" s="17">
        <f t="shared" si="0"/>
        <v>74.69</v>
      </c>
      <c r="L15" s="18">
        <f t="shared" si="1"/>
        <v>0.42040977147360126</v>
      </c>
      <c r="M15" s="17">
        <f t="shared" si="2"/>
        <v>6.857800000000001</v>
      </c>
      <c r="N15" s="18">
        <f t="shared" si="3"/>
        <v>0.42072392638036815</v>
      </c>
      <c r="O15" s="19">
        <f t="shared" si="4"/>
        <v>3.330778215154121E-3</v>
      </c>
    </row>
    <row r="16" spans="1:15" ht="12.75" customHeight="1">
      <c r="A16" s="37"/>
      <c r="B16" s="38"/>
      <c r="C16" s="44"/>
      <c r="D16" s="44"/>
      <c r="E16" s="9"/>
      <c r="G16" s="16"/>
      <c r="H16" s="43"/>
      <c r="I16" s="43"/>
      <c r="J16" s="9"/>
      <c r="K16" s="17"/>
      <c r="L16" s="18"/>
      <c r="M16" s="17"/>
      <c r="N16" s="18"/>
      <c r="O16" s="19"/>
    </row>
    <row r="17" spans="1:15" ht="12.75" customHeight="1">
      <c r="A17" s="37" t="s">
        <v>94</v>
      </c>
      <c r="B17" s="38">
        <v>1.1000000000000001E-3</v>
      </c>
      <c r="C17" s="44">
        <v>12910.63</v>
      </c>
      <c r="D17" s="44">
        <v>14.24</v>
      </c>
      <c r="E17" s="9"/>
      <c r="F17" s="14" t="s">
        <v>94</v>
      </c>
      <c r="G17" s="16">
        <v>1.1000000000000001E-3</v>
      </c>
      <c r="H17" s="43">
        <v>13012.47</v>
      </c>
      <c r="I17" s="43">
        <v>14.3271</v>
      </c>
      <c r="J17" s="9"/>
      <c r="K17" s="17">
        <f t="shared" si="0"/>
        <v>-101.84000000000015</v>
      </c>
      <c r="L17" s="18">
        <f t="shared" si="1"/>
        <v>-7.8880736261514855E-3</v>
      </c>
      <c r="M17" s="17">
        <f t="shared" si="2"/>
        <v>-8.7099999999999511E-2</v>
      </c>
      <c r="N17" s="18">
        <f t="shared" si="3"/>
        <v>-6.1165730337078309E-3</v>
      </c>
      <c r="O17" s="19">
        <f t="shared" si="4"/>
        <v>5.0539485041976029E-3</v>
      </c>
    </row>
    <row r="18" spans="1:15" ht="12.75" customHeight="1">
      <c r="A18" s="37" t="s">
        <v>92</v>
      </c>
      <c r="B18" s="38">
        <v>1.1999999999999999E-3</v>
      </c>
      <c r="C18" s="44">
        <v>21907.17</v>
      </c>
      <c r="D18" s="44">
        <v>26.15</v>
      </c>
      <c r="E18" s="9"/>
      <c r="F18" s="14" t="s">
        <v>92</v>
      </c>
      <c r="G18" s="16">
        <v>1.1999999999999999E-3</v>
      </c>
      <c r="H18" s="43">
        <v>22027.17</v>
      </c>
      <c r="I18" s="43">
        <v>26.44</v>
      </c>
      <c r="J18" s="9"/>
      <c r="K18" s="17">
        <f t="shared" si="0"/>
        <v>-120</v>
      </c>
      <c r="L18" s="18">
        <f t="shared" si="1"/>
        <v>-5.477658684348549E-3</v>
      </c>
      <c r="M18" s="17">
        <f t="shared" si="2"/>
        <v>-0.2900000000000027</v>
      </c>
      <c r="N18" s="18">
        <f t="shared" si="3"/>
        <v>-1.1089866156787866E-2</v>
      </c>
      <c r="O18" s="19">
        <f t="shared" si="4"/>
        <v>9.3268280706482569E-3</v>
      </c>
    </row>
    <row r="19" spans="1:15" ht="12.75" customHeight="1">
      <c r="A19" s="37" t="s">
        <v>93</v>
      </c>
      <c r="B19" s="38">
        <v>1.4E-3</v>
      </c>
      <c r="C19" s="44">
        <v>10885.64</v>
      </c>
      <c r="D19" s="44">
        <v>15.14</v>
      </c>
      <c r="E19" s="9"/>
      <c r="F19" s="14" t="s">
        <v>93</v>
      </c>
      <c r="G19" s="16">
        <v>1.4E-3</v>
      </c>
      <c r="H19" s="43">
        <v>10973.97</v>
      </c>
      <c r="I19" s="43">
        <v>15.35</v>
      </c>
      <c r="J19" s="9"/>
      <c r="K19" s="17">
        <f t="shared" si="0"/>
        <v>-88.329999999999927</v>
      </c>
      <c r="L19" s="18">
        <f t="shared" si="1"/>
        <v>-8.1143598355264308E-3</v>
      </c>
      <c r="M19" s="17">
        <f t="shared" si="2"/>
        <v>-0.20999999999999908</v>
      </c>
      <c r="N19" s="18">
        <f t="shared" si="3"/>
        <v>-1.3870541611624774E-2</v>
      </c>
      <c r="O19" s="19">
        <f t="shared" si="4"/>
        <v>5.4147810470669714E-3</v>
      </c>
    </row>
    <row r="20" spans="1:15" ht="12.75" customHeight="1">
      <c r="A20" s="37" t="s">
        <v>90</v>
      </c>
      <c r="B20" s="38">
        <v>1.5E-3</v>
      </c>
      <c r="C20" s="44">
        <v>16286.12</v>
      </c>
      <c r="D20" s="44">
        <v>24.51</v>
      </c>
      <c r="E20" s="9"/>
      <c r="F20" s="14" t="s">
        <v>90</v>
      </c>
      <c r="G20" s="16">
        <v>1.5E-3</v>
      </c>
      <c r="H20" s="43">
        <v>16405.59</v>
      </c>
      <c r="I20" s="43">
        <v>24.73</v>
      </c>
      <c r="J20" s="9"/>
      <c r="K20" s="17">
        <f t="shared" si="0"/>
        <v>-119.46999999999935</v>
      </c>
      <c r="L20" s="18">
        <f t="shared" si="1"/>
        <v>-7.3356944441032822E-3</v>
      </c>
      <c r="M20" s="17">
        <f t="shared" si="2"/>
        <v>-0.21999999999999886</v>
      </c>
      <c r="N20" s="18">
        <f t="shared" si="3"/>
        <v>-8.9759281925744124E-3</v>
      </c>
      <c r="O20" s="19">
        <f t="shared" si="4"/>
        <v>8.7236179344603402E-3</v>
      </c>
    </row>
    <row r="21" spans="1:15" ht="12.75" customHeight="1">
      <c r="A21" s="37" t="s">
        <v>91</v>
      </c>
      <c r="B21" s="38">
        <v>1.6000000000000001E-3</v>
      </c>
      <c r="C21" s="44">
        <v>15364.29</v>
      </c>
      <c r="D21" s="44">
        <v>24.6</v>
      </c>
      <c r="E21" s="9"/>
      <c r="F21" s="14" t="s">
        <v>91</v>
      </c>
      <c r="G21" s="16">
        <v>1.6000000000000001E-3</v>
      </c>
      <c r="H21" s="43">
        <v>15447.28</v>
      </c>
      <c r="I21" s="43">
        <v>24.73</v>
      </c>
      <c r="J21" s="9"/>
      <c r="K21" s="17">
        <f t="shared" si="0"/>
        <v>-82.989999999999782</v>
      </c>
      <c r="L21" s="18">
        <f t="shared" si="1"/>
        <v>-5.4014861734580496E-3</v>
      </c>
      <c r="M21" s="17">
        <f t="shared" si="2"/>
        <v>-0.12999999999999901</v>
      </c>
      <c r="N21" s="18">
        <f t="shared" si="3"/>
        <v>-5.2845528455284143E-3</v>
      </c>
      <c r="O21" s="19">
        <f t="shared" si="4"/>
        <v>8.7236179344603402E-3</v>
      </c>
    </row>
    <row r="22" spans="1:15" ht="12.75" customHeight="1">
      <c r="A22" s="37" t="s">
        <v>89</v>
      </c>
      <c r="B22" s="38">
        <v>1.6999999999999999E-3</v>
      </c>
      <c r="C22" s="44">
        <v>32130.99</v>
      </c>
      <c r="D22" s="44">
        <v>54.73</v>
      </c>
      <c r="E22" s="9"/>
      <c r="F22" s="14" t="s">
        <v>89</v>
      </c>
      <c r="G22" s="16">
        <v>1.6999999999999999E-3</v>
      </c>
      <c r="H22" s="43">
        <v>32396.99</v>
      </c>
      <c r="I22" s="43">
        <v>55.1</v>
      </c>
      <c r="J22" s="9"/>
      <c r="K22" s="17">
        <f t="shared" si="0"/>
        <v>-266</v>
      </c>
      <c r="L22" s="18">
        <f t="shared" si="1"/>
        <v>-8.278612019113011E-3</v>
      </c>
      <c r="M22" s="17">
        <f t="shared" si="2"/>
        <v>-0.37000000000000455</v>
      </c>
      <c r="N22" s="18">
        <f t="shared" si="3"/>
        <v>-6.7604604421707395E-3</v>
      </c>
      <c r="O22" s="19">
        <f t="shared" si="4"/>
        <v>1.9436771054943982E-2</v>
      </c>
    </row>
    <row r="23" spans="1:15" ht="12.75" customHeight="1">
      <c r="A23" s="37"/>
      <c r="B23" s="38"/>
      <c r="C23" s="44"/>
      <c r="D23" s="44"/>
      <c r="E23" s="9"/>
      <c r="G23" s="16"/>
      <c r="H23" s="43"/>
      <c r="I23" s="43"/>
      <c r="J23" s="9"/>
      <c r="K23" s="17"/>
      <c r="L23" s="18"/>
      <c r="M23" s="17"/>
      <c r="N23" s="18"/>
      <c r="O23" s="19"/>
    </row>
    <row r="24" spans="1:15" ht="12.75" customHeight="1">
      <c r="A24" s="37" t="s">
        <v>27</v>
      </c>
      <c r="B24" s="38">
        <v>8.7999999999999995E-2</v>
      </c>
      <c r="C24" s="44">
        <v>13.95</v>
      </c>
      <c r="D24" s="44">
        <v>1.23</v>
      </c>
      <c r="E24" s="9"/>
      <c r="F24" s="14" t="s">
        <v>27</v>
      </c>
      <c r="G24" s="16">
        <v>8.7999999999999995E-2</v>
      </c>
      <c r="H24" s="43">
        <v>14.03</v>
      </c>
      <c r="I24" s="43">
        <v>1.2350000000000001</v>
      </c>
      <c r="J24" s="9"/>
      <c r="K24" s="17">
        <f t="shared" si="0"/>
        <v>-8.0000000000000071E-2</v>
      </c>
      <c r="L24" s="18">
        <f t="shared" si="1"/>
        <v>-5.7347670250896109E-3</v>
      </c>
      <c r="M24" s="17">
        <f t="shared" si="2"/>
        <v>-5.0000000000001155E-3</v>
      </c>
      <c r="N24" s="18">
        <f t="shared" si="3"/>
        <v>-4.0650406504065982E-3</v>
      </c>
      <c r="O24" s="19">
        <f t="shared" si="4"/>
        <v>4.3565176502460655E-4</v>
      </c>
    </row>
    <row r="25" spans="1:15" ht="12.75" customHeight="1">
      <c r="A25" s="37"/>
      <c r="B25" s="38"/>
      <c r="C25" s="44"/>
      <c r="D25" s="44"/>
      <c r="E25" s="9"/>
      <c r="G25" s="16"/>
      <c r="H25" s="43"/>
      <c r="I25" s="43"/>
      <c r="J25" s="9"/>
      <c r="K25" s="17"/>
      <c r="L25" s="18"/>
      <c r="M25" s="17"/>
      <c r="N25" s="18"/>
      <c r="O25" s="19"/>
    </row>
    <row r="26" spans="1:15" ht="12.75" customHeight="1">
      <c r="A26" s="37" t="s">
        <v>30</v>
      </c>
      <c r="B26" s="38">
        <v>1.49E-2</v>
      </c>
      <c r="C26" s="44">
        <v>56.87</v>
      </c>
      <c r="D26" s="44">
        <v>0.84</v>
      </c>
      <c r="E26" s="9"/>
      <c r="F26" s="14" t="s">
        <v>30</v>
      </c>
      <c r="G26" s="16">
        <v>1.49E-2</v>
      </c>
      <c r="H26" s="43">
        <v>105</v>
      </c>
      <c r="I26" s="43">
        <v>1.56</v>
      </c>
      <c r="J26" s="9"/>
      <c r="K26" s="17">
        <f t="shared" si="0"/>
        <v>-48.13</v>
      </c>
      <c r="L26" s="18">
        <f t="shared" si="1"/>
        <v>-0.84631615966238793</v>
      </c>
      <c r="M26" s="17">
        <f t="shared" si="2"/>
        <v>-0.72000000000000008</v>
      </c>
      <c r="N26" s="18">
        <f t="shared" si="3"/>
        <v>-0.85714285714285732</v>
      </c>
      <c r="O26" s="19">
        <f t="shared" si="4"/>
        <v>5.5029696634687137E-4</v>
      </c>
    </row>
    <row r="27" spans="1:15" ht="12.75" customHeight="1">
      <c r="A27" s="37" t="s">
        <v>30</v>
      </c>
      <c r="B27" s="38">
        <v>1.7899999999999999E-2</v>
      </c>
      <c r="C27" s="44">
        <v>299.58</v>
      </c>
      <c r="D27" s="44">
        <v>5.38</v>
      </c>
      <c r="E27" s="9"/>
      <c r="F27" s="14" t="s">
        <v>30</v>
      </c>
      <c r="G27" s="16">
        <v>1.7899999999999999E-2</v>
      </c>
      <c r="H27" s="43">
        <v>252.8</v>
      </c>
      <c r="I27" s="43">
        <v>4.53</v>
      </c>
      <c r="J27" s="9"/>
      <c r="K27" s="17">
        <f t="shared" si="0"/>
        <v>46.779999999999973</v>
      </c>
      <c r="L27" s="18">
        <f t="shared" si="1"/>
        <v>0.15615194605781418</v>
      </c>
      <c r="M27" s="17">
        <f t="shared" si="2"/>
        <v>0.84999999999999964</v>
      </c>
      <c r="N27" s="18">
        <f t="shared" si="3"/>
        <v>0.15799256505576201</v>
      </c>
      <c r="O27" s="19">
        <f t="shared" si="4"/>
        <v>1.597977729199569E-3</v>
      </c>
    </row>
    <row r="28" spans="1:15" ht="12.75" customHeight="1">
      <c r="A28" s="37" t="s">
        <v>31</v>
      </c>
      <c r="B28" s="38">
        <v>2.69E-2</v>
      </c>
      <c r="C28" s="44">
        <v>65.180000000000007</v>
      </c>
      <c r="D28" s="44">
        <v>1.76</v>
      </c>
      <c r="E28" s="9"/>
      <c r="F28" s="14" t="s">
        <v>31</v>
      </c>
      <c r="G28" s="16">
        <v>2.69E-2</v>
      </c>
      <c r="H28" s="43">
        <v>65.400000000000006</v>
      </c>
      <c r="I28" s="43">
        <v>1.76</v>
      </c>
      <c r="J28" s="9"/>
      <c r="K28" s="17">
        <f t="shared" si="0"/>
        <v>-0.21999999999999886</v>
      </c>
      <c r="L28" s="18">
        <f t="shared" si="1"/>
        <v>-3.3752684872660147E-3</v>
      </c>
      <c r="M28" s="17">
        <f t="shared" si="2"/>
        <v>0</v>
      </c>
      <c r="N28" s="18">
        <f t="shared" si="3"/>
        <v>0</v>
      </c>
      <c r="O28" s="19">
        <f t="shared" si="4"/>
        <v>6.2084785946826511E-4</v>
      </c>
    </row>
    <row r="29" spans="1:15" ht="12.75" customHeight="1">
      <c r="A29" s="37" t="s">
        <v>32</v>
      </c>
      <c r="B29" s="38">
        <v>3.1899999999999998E-2</v>
      </c>
      <c r="C29" s="44">
        <v>24.15</v>
      </c>
      <c r="D29" s="44">
        <v>0.78</v>
      </c>
      <c r="E29" s="9"/>
      <c r="F29" s="14" t="s">
        <v>32</v>
      </c>
      <c r="G29" s="16">
        <v>3.1899999999999998E-2</v>
      </c>
      <c r="H29" s="43">
        <v>24.32</v>
      </c>
      <c r="I29" s="43">
        <v>0.78</v>
      </c>
      <c r="J29" s="9"/>
      <c r="K29" s="17">
        <f t="shared" si="0"/>
        <v>-0.17000000000000171</v>
      </c>
      <c r="L29" s="18">
        <f t="shared" si="1"/>
        <v>-7.0393374741201543E-3</v>
      </c>
      <c r="M29" s="17">
        <f t="shared" si="2"/>
        <v>0</v>
      </c>
      <c r="N29" s="18">
        <f t="shared" si="3"/>
        <v>0</v>
      </c>
      <c r="O29" s="19">
        <f t="shared" si="4"/>
        <v>2.7514848317343568E-4</v>
      </c>
    </row>
    <row r="30" spans="1:15" ht="12.75" customHeight="1">
      <c r="A30" s="37"/>
      <c r="B30" s="38"/>
      <c r="C30" s="44"/>
      <c r="D30" s="44"/>
      <c r="E30" s="9"/>
      <c r="G30" s="16"/>
      <c r="H30" s="43"/>
      <c r="I30" s="43"/>
      <c r="J30" s="9"/>
      <c r="K30" s="17"/>
      <c r="L30" s="18"/>
      <c r="M30" s="17"/>
      <c r="N30" s="18"/>
      <c r="O30" s="19"/>
    </row>
    <row r="31" spans="1:15" ht="12.75" customHeight="1">
      <c r="A31" s="37" t="s">
        <v>33</v>
      </c>
      <c r="B31" s="38">
        <v>1.29E-2</v>
      </c>
      <c r="C31" s="44">
        <v>0.05</v>
      </c>
      <c r="D31" s="44">
        <v>0</v>
      </c>
      <c r="E31" s="9"/>
      <c r="F31" s="14" t="s">
        <v>33</v>
      </c>
      <c r="G31" s="16">
        <v>1.29E-2</v>
      </c>
      <c r="H31" s="43">
        <v>7.0000000000000007E-2</v>
      </c>
      <c r="I31" s="43">
        <v>8.9999999999999998E-4</v>
      </c>
      <c r="J31" s="9"/>
      <c r="K31" s="17">
        <f t="shared" si="0"/>
        <v>-2.0000000000000004E-2</v>
      </c>
      <c r="L31" s="18">
        <f t="shared" si="1"/>
        <v>-0.40000000000000008</v>
      </c>
      <c r="M31" s="17">
        <f t="shared" si="2"/>
        <v>-8.9999999999999998E-4</v>
      </c>
      <c r="N31" s="18">
        <f t="shared" si="3"/>
        <v>0</v>
      </c>
      <c r="O31" s="19">
        <f t="shared" si="4"/>
        <v>3.1747901904627192E-7</v>
      </c>
    </row>
    <row r="32" spans="1:15" ht="12.75" customHeight="1">
      <c r="A32" s="37" t="s">
        <v>80</v>
      </c>
      <c r="B32" s="38">
        <v>6.83E-2</v>
      </c>
      <c r="C32" s="44">
        <v>1.48</v>
      </c>
      <c r="D32" s="44">
        <v>0.1</v>
      </c>
      <c r="E32" s="9"/>
      <c r="F32" s="14" t="s">
        <v>80</v>
      </c>
      <c r="G32" s="16">
        <v>6.83E-2</v>
      </c>
      <c r="H32" s="43">
        <v>1.52</v>
      </c>
      <c r="I32" s="43">
        <v>0.1036</v>
      </c>
      <c r="J32" s="9"/>
      <c r="K32" s="17">
        <f t="shared" si="0"/>
        <v>-4.0000000000000036E-2</v>
      </c>
      <c r="L32" s="18">
        <f t="shared" si="1"/>
        <v>-2.7027027027027053E-2</v>
      </c>
      <c r="M32" s="17">
        <f t="shared" si="2"/>
        <v>-3.5999999999999921E-3</v>
      </c>
      <c r="N32" s="18">
        <f t="shared" si="3"/>
        <v>-3.5999999999999921E-2</v>
      </c>
      <c r="O32" s="19">
        <f t="shared" si="4"/>
        <v>3.6545362636881973E-5</v>
      </c>
    </row>
    <row r="33" spans="1:15" ht="12.75" customHeight="1">
      <c r="A33" s="37"/>
      <c r="B33" s="38"/>
      <c r="C33" s="44"/>
      <c r="D33" s="44"/>
      <c r="E33" s="9"/>
      <c r="G33" s="16"/>
      <c r="H33" s="43"/>
      <c r="I33" s="43"/>
      <c r="J33" s="9"/>
      <c r="K33" s="17"/>
      <c r="L33" s="18"/>
      <c r="M33" s="17"/>
      <c r="N33" s="18"/>
      <c r="O33" s="19"/>
    </row>
    <row r="34" spans="1:15" ht="12.75" customHeight="1">
      <c r="A34" s="37" t="s">
        <v>108</v>
      </c>
      <c r="B34" s="38">
        <v>5.1000000000000004E-3</v>
      </c>
      <c r="C34" s="44">
        <v>996.09</v>
      </c>
      <c r="D34" s="44">
        <v>5.08</v>
      </c>
      <c r="E34" s="9"/>
      <c r="F34" s="14" t="s">
        <v>108</v>
      </c>
      <c r="G34" s="14">
        <v>5.1000000000000004E-3</v>
      </c>
      <c r="H34" s="14">
        <v>999.17</v>
      </c>
      <c r="I34" s="14">
        <v>5.0974000000000004</v>
      </c>
      <c r="J34" s="9"/>
      <c r="K34" s="17">
        <f t="shared" si="0"/>
        <v>-3.0799999999999272</v>
      </c>
      <c r="L34" s="18">
        <f t="shared" si="1"/>
        <v>-3.0920900721821596E-3</v>
      </c>
      <c r="M34" s="17">
        <f t="shared" si="2"/>
        <v>-1.7400000000000304E-2</v>
      </c>
      <c r="N34" s="18">
        <f t="shared" si="3"/>
        <v>-3.4251968503937608E-3</v>
      </c>
      <c r="O34" s="19">
        <f t="shared" si="4"/>
        <v>1.7981306129849631E-3</v>
      </c>
    </row>
    <row r="35" spans="1:15" ht="12.75" customHeight="1">
      <c r="A35" s="37"/>
      <c r="B35" s="38"/>
      <c r="C35" s="44"/>
      <c r="D35" s="44"/>
      <c r="E35" s="9"/>
      <c r="G35" s="16"/>
      <c r="H35" s="43"/>
      <c r="I35" s="43"/>
      <c r="J35" s="9"/>
      <c r="K35" s="17"/>
      <c r="L35" s="18"/>
      <c r="M35" s="17"/>
      <c r="N35" s="18"/>
      <c r="O35" s="19"/>
    </row>
    <row r="36" spans="1:15" ht="12.75" customHeight="1">
      <c r="A36" s="37" t="s">
        <v>69</v>
      </c>
      <c r="B36" s="38">
        <v>1.5599999999999999E-2</v>
      </c>
      <c r="C36" s="44">
        <v>4.3899999999999997</v>
      </c>
      <c r="D36" s="44">
        <v>7.0000000000000007E-2</v>
      </c>
      <c r="E36" s="9"/>
      <c r="F36" s="14" t="s">
        <v>69</v>
      </c>
      <c r="G36" s="16">
        <v>1.5599999999999999E-2</v>
      </c>
      <c r="H36" s="43">
        <v>4.53</v>
      </c>
      <c r="I36" s="43">
        <v>7.0699999999999999E-2</v>
      </c>
      <c r="J36" s="9"/>
      <c r="K36" s="17">
        <f t="shared" si="0"/>
        <v>-0.14000000000000057</v>
      </c>
      <c r="L36" s="18">
        <f t="shared" si="1"/>
        <v>-3.189066059225526E-2</v>
      </c>
      <c r="M36" s="17">
        <f t="shared" si="2"/>
        <v>-6.999999999999923E-4</v>
      </c>
      <c r="N36" s="18">
        <f t="shared" si="3"/>
        <v>-9.9999999999998892E-3</v>
      </c>
      <c r="O36" s="19">
        <f t="shared" si="4"/>
        <v>2.4939740718412696E-5</v>
      </c>
    </row>
    <row r="37" spans="1:15" ht="12.75" customHeight="1">
      <c r="A37" s="37" t="s">
        <v>34</v>
      </c>
      <c r="B37" s="38">
        <v>5.57E-2</v>
      </c>
      <c r="C37" s="44">
        <v>10.37</v>
      </c>
      <c r="D37" s="44">
        <v>0.57999999999999996</v>
      </c>
      <c r="E37" s="9"/>
      <c r="F37" s="14" t="s">
        <v>34</v>
      </c>
      <c r="G37" s="16">
        <v>5.57E-2</v>
      </c>
      <c r="H37" s="43">
        <v>10.45</v>
      </c>
      <c r="I37" s="43">
        <v>0.57999999999999996</v>
      </c>
      <c r="J37" s="9"/>
      <c r="K37" s="17">
        <f t="shared" si="0"/>
        <v>-8.0000000000000071E-2</v>
      </c>
      <c r="L37" s="18">
        <f t="shared" si="1"/>
        <v>-7.7145612343298047E-3</v>
      </c>
      <c r="M37" s="17">
        <f t="shared" si="2"/>
        <v>0</v>
      </c>
      <c r="N37" s="18">
        <f t="shared" si="3"/>
        <v>0</v>
      </c>
      <c r="O37" s="19">
        <f t="shared" si="4"/>
        <v>2.0459759005204191E-4</v>
      </c>
    </row>
    <row r="38" spans="1:15" ht="12.75" customHeight="1">
      <c r="A38" s="37"/>
      <c r="B38" s="38"/>
      <c r="C38" s="44"/>
      <c r="D38" s="44"/>
      <c r="E38" s="9"/>
      <c r="G38" s="16"/>
      <c r="H38" s="43"/>
      <c r="I38" s="43"/>
      <c r="J38" s="9"/>
      <c r="K38" s="17"/>
      <c r="L38" s="18"/>
      <c r="M38" s="17"/>
      <c r="N38" s="18"/>
      <c r="O38" s="19"/>
    </row>
    <row r="39" spans="1:15" ht="12.75" customHeight="1">
      <c r="A39" s="37" t="s">
        <v>35</v>
      </c>
      <c r="B39" s="38">
        <v>0.30530000000000002</v>
      </c>
      <c r="C39" s="44">
        <v>57.51</v>
      </c>
      <c r="D39" s="44">
        <v>17.55</v>
      </c>
      <c r="E39" s="9"/>
      <c r="F39" s="14" t="s">
        <v>35</v>
      </c>
      <c r="G39" s="16">
        <v>0.30530000000000002</v>
      </c>
      <c r="H39" s="43">
        <v>57.69</v>
      </c>
      <c r="I39" s="43">
        <v>17.61</v>
      </c>
      <c r="J39" s="9"/>
      <c r="K39" s="17">
        <f t="shared" si="0"/>
        <v>-0.17999999999999972</v>
      </c>
      <c r="L39" s="18">
        <f t="shared" si="1"/>
        <v>-3.1298904538341111E-3</v>
      </c>
      <c r="M39" s="17">
        <f t="shared" si="2"/>
        <v>-5.9999999999998721E-2</v>
      </c>
      <c r="N39" s="18">
        <f t="shared" si="3"/>
        <v>-3.4188034188033459E-3</v>
      </c>
      <c r="O39" s="19">
        <f t="shared" si="4"/>
        <v>6.2120061393387211E-3</v>
      </c>
    </row>
    <row r="40" spans="1:15" ht="12.75" customHeight="1">
      <c r="A40" s="37"/>
      <c r="B40" s="38"/>
      <c r="C40" s="44"/>
      <c r="D40" s="44"/>
      <c r="E40" s="9"/>
      <c r="G40" s="16"/>
      <c r="H40" s="43"/>
      <c r="I40" s="43"/>
      <c r="J40" s="9"/>
      <c r="K40" s="17"/>
      <c r="L40" s="18"/>
      <c r="M40" s="17"/>
      <c r="N40" s="18"/>
      <c r="O40" s="19"/>
    </row>
    <row r="41" spans="1:15" ht="12.75" customHeight="1">
      <c r="A41" s="37" t="s">
        <v>36</v>
      </c>
      <c r="B41" s="38">
        <v>2.9499999999999998E-2</v>
      </c>
      <c r="C41" s="44">
        <v>3.1</v>
      </c>
      <c r="D41" s="44">
        <v>0.09</v>
      </c>
      <c r="E41" s="9"/>
      <c r="F41" s="14" t="s">
        <v>36</v>
      </c>
      <c r="G41" s="16">
        <v>2.9499999999999998E-2</v>
      </c>
      <c r="H41" s="43">
        <v>3.15</v>
      </c>
      <c r="I41" s="43">
        <v>9.2899999999999996E-2</v>
      </c>
      <c r="J41" s="9"/>
      <c r="K41" s="17">
        <f t="shared" si="0"/>
        <v>-4.9999999999999822E-2</v>
      </c>
      <c r="L41" s="18">
        <f t="shared" si="1"/>
        <v>-1.6129032258064457E-2</v>
      </c>
      <c r="M41" s="17">
        <f t="shared" si="2"/>
        <v>-2.8999999999999998E-3</v>
      </c>
      <c r="N41" s="18">
        <f t="shared" si="3"/>
        <v>-3.2222222222222222E-2</v>
      </c>
      <c r="O41" s="19">
        <f t="shared" si="4"/>
        <v>3.2770889854887401E-5</v>
      </c>
    </row>
    <row r="42" spans="1:15" ht="12.75" customHeight="1">
      <c r="A42" s="37"/>
      <c r="B42" s="38"/>
      <c r="C42" s="44"/>
      <c r="D42" s="44"/>
      <c r="E42" s="9"/>
      <c r="G42" s="16"/>
      <c r="H42" s="43"/>
      <c r="I42" s="43"/>
      <c r="J42" s="9"/>
      <c r="K42" s="17"/>
      <c r="L42" s="18"/>
      <c r="M42" s="17"/>
      <c r="N42" s="18"/>
      <c r="O42" s="19"/>
    </row>
    <row r="43" spans="1:15" ht="12.75" customHeight="1">
      <c r="A43" s="37" t="s">
        <v>38</v>
      </c>
      <c r="B43" s="38">
        <v>0.192</v>
      </c>
      <c r="C43" s="44">
        <v>74.87</v>
      </c>
      <c r="D43" s="44">
        <v>14.37</v>
      </c>
      <c r="E43" s="9"/>
      <c r="F43" s="14" t="s">
        <v>38</v>
      </c>
      <c r="G43" s="16">
        <v>0.192</v>
      </c>
      <c r="H43" s="43">
        <v>75.150000000000006</v>
      </c>
      <c r="I43" s="43">
        <v>14.428800000000001</v>
      </c>
      <c r="J43" s="9"/>
      <c r="K43" s="17">
        <f t="shared" si="0"/>
        <v>-0.28000000000000114</v>
      </c>
      <c r="L43" s="18">
        <f t="shared" si="1"/>
        <v>-3.7398156805129039E-3</v>
      </c>
      <c r="M43" s="17">
        <f t="shared" si="2"/>
        <v>-5.8800000000001518E-2</v>
      </c>
      <c r="N43" s="18">
        <f t="shared" si="3"/>
        <v>-4.0918580375783938E-3</v>
      </c>
      <c r="O43" s="19">
        <f t="shared" si="4"/>
        <v>5.089823633349832E-3</v>
      </c>
    </row>
    <row r="44" spans="1:15" ht="12.75" customHeight="1">
      <c r="A44" s="37" t="s">
        <v>37</v>
      </c>
      <c r="B44" s="38">
        <v>0.19220000000000001</v>
      </c>
      <c r="C44" s="44">
        <v>21.88</v>
      </c>
      <c r="D44" s="44">
        <v>4.22</v>
      </c>
      <c r="E44" s="9"/>
      <c r="F44" s="14" t="s">
        <v>37</v>
      </c>
      <c r="G44" s="16">
        <v>0.19220000000000001</v>
      </c>
      <c r="H44" s="43">
        <v>21.98</v>
      </c>
      <c r="I44" s="43">
        <v>4.2252000000000001</v>
      </c>
      <c r="J44" s="9"/>
      <c r="K44" s="17">
        <f t="shared" si="0"/>
        <v>-0.10000000000000142</v>
      </c>
      <c r="L44" s="18">
        <f t="shared" si="1"/>
        <v>-4.570383912248694E-3</v>
      </c>
      <c r="M44" s="17">
        <f t="shared" si="2"/>
        <v>-5.2000000000003155E-3</v>
      </c>
      <c r="N44" s="18">
        <f t="shared" si="3"/>
        <v>-1.2322274881517337E-3</v>
      </c>
      <c r="O44" s="19">
        <f t="shared" si="4"/>
        <v>1.4904581680825649E-3</v>
      </c>
    </row>
    <row r="45" spans="1:15" ht="12.75" customHeight="1">
      <c r="A45" s="37"/>
      <c r="B45" s="38"/>
      <c r="C45" s="44"/>
      <c r="D45" s="44"/>
      <c r="E45" s="9"/>
      <c r="G45" s="16"/>
      <c r="H45" s="43"/>
      <c r="I45" s="43"/>
      <c r="J45" s="9"/>
      <c r="K45" s="17"/>
      <c r="L45" s="18"/>
      <c r="M45" s="17"/>
      <c r="N45" s="18"/>
      <c r="O45" s="19"/>
    </row>
    <row r="46" spans="1:15" ht="12.75" customHeight="1">
      <c r="A46" s="37" t="s">
        <v>39</v>
      </c>
      <c r="B46" s="38">
        <v>1.5800000000000002E-2</v>
      </c>
      <c r="C46" s="44">
        <v>0.25</v>
      </c>
      <c r="D46" s="44">
        <v>0</v>
      </c>
      <c r="E46" s="9"/>
      <c r="F46" s="14" t="s">
        <v>39</v>
      </c>
      <c r="G46" s="16">
        <v>1.5800000000000002E-2</v>
      </c>
      <c r="H46" s="43">
        <v>0.27</v>
      </c>
      <c r="I46" s="43">
        <v>4.1999999999999997E-3</v>
      </c>
      <c r="J46" s="9"/>
      <c r="K46" s="17">
        <f t="shared" si="0"/>
        <v>-2.0000000000000018E-2</v>
      </c>
      <c r="L46" s="18">
        <f t="shared" si="1"/>
        <v>-8.0000000000000071E-2</v>
      </c>
      <c r="M46" s="17">
        <f t="shared" si="2"/>
        <v>-4.1999999999999997E-3</v>
      </c>
      <c r="N46" s="18">
        <f t="shared" si="3"/>
        <v>0</v>
      </c>
      <c r="O46" s="19">
        <f t="shared" si="4"/>
        <v>1.4815687555492691E-6</v>
      </c>
    </row>
    <row r="47" spans="1:15" ht="12.75" customHeight="1">
      <c r="A47" s="37" t="s">
        <v>40</v>
      </c>
      <c r="B47" s="38">
        <v>2.6499999999999999E-2</v>
      </c>
      <c r="C47" s="44">
        <v>2.36</v>
      </c>
      <c r="D47" s="44">
        <v>0.06</v>
      </c>
      <c r="E47" s="9"/>
      <c r="F47" s="14" t="s">
        <v>40</v>
      </c>
      <c r="G47" s="16">
        <v>2.6499999999999999E-2</v>
      </c>
      <c r="H47" s="43">
        <v>2.38</v>
      </c>
      <c r="I47" s="43">
        <v>6.3100000000000003E-2</v>
      </c>
      <c r="J47" s="9"/>
      <c r="K47" s="17">
        <f t="shared" si="0"/>
        <v>-2.0000000000000018E-2</v>
      </c>
      <c r="L47" s="18">
        <f t="shared" si="1"/>
        <v>-8.4745762711864493E-3</v>
      </c>
      <c r="M47" s="17">
        <f t="shared" si="2"/>
        <v>-3.1000000000000055E-3</v>
      </c>
      <c r="N47" s="18">
        <f t="shared" si="3"/>
        <v>-5.1666666666666763E-2</v>
      </c>
      <c r="O47" s="19">
        <f t="shared" si="4"/>
        <v>2.2258806779799735E-5</v>
      </c>
    </row>
    <row r="48" spans="1:15" ht="12.75" customHeight="1">
      <c r="A48" s="37"/>
      <c r="B48" s="38"/>
      <c r="C48" s="44"/>
      <c r="D48" s="44"/>
      <c r="E48" s="9"/>
      <c r="F48" s="36"/>
      <c r="G48" s="39"/>
      <c r="H48" s="42"/>
      <c r="I48" s="42"/>
      <c r="J48" s="9"/>
      <c r="K48" s="17"/>
      <c r="L48" s="18"/>
      <c r="M48" s="17"/>
      <c r="N48" s="18"/>
      <c r="O48" s="19"/>
    </row>
    <row r="49" spans="1:15" ht="12.75" customHeight="1">
      <c r="A49" s="37" t="s">
        <v>41</v>
      </c>
      <c r="B49" s="38">
        <v>0.28499999999999998</v>
      </c>
      <c r="C49" s="44">
        <v>78.31</v>
      </c>
      <c r="D49" s="44">
        <v>22.32</v>
      </c>
      <c r="E49" s="9"/>
      <c r="F49" s="36" t="s">
        <v>41</v>
      </c>
      <c r="G49" s="39">
        <v>0.28499999999999998</v>
      </c>
      <c r="H49" s="42">
        <v>78.67</v>
      </c>
      <c r="I49" s="42">
        <v>22.42</v>
      </c>
      <c r="J49" s="9"/>
      <c r="K49" s="17">
        <f t="shared" si="0"/>
        <v>-0.35999999999999943</v>
      </c>
      <c r="L49" s="18">
        <f t="shared" si="1"/>
        <v>-4.5971140339675573E-3</v>
      </c>
      <c r="M49" s="17">
        <f t="shared" si="2"/>
        <v>-0.10000000000000142</v>
      </c>
      <c r="N49" s="18">
        <f t="shared" si="3"/>
        <v>-4.4802867383513184E-3</v>
      </c>
      <c r="O49" s="19">
        <f t="shared" si="4"/>
        <v>7.9087551189082426E-3</v>
      </c>
    </row>
    <row r="50" spans="1:15" ht="12.75" customHeight="1">
      <c r="A50" s="37" t="s">
        <v>83</v>
      </c>
      <c r="B50" s="38">
        <v>0.316</v>
      </c>
      <c r="C50" s="44">
        <v>0.12</v>
      </c>
      <c r="D50" s="44">
        <v>0.04</v>
      </c>
      <c r="E50" s="9"/>
      <c r="F50" s="36" t="s">
        <v>83</v>
      </c>
      <c r="G50" s="39">
        <v>0.316</v>
      </c>
      <c r="H50" s="42">
        <v>0.13</v>
      </c>
      <c r="I50" s="42">
        <v>4.2099999999999999E-2</v>
      </c>
      <c r="J50" s="9"/>
      <c r="K50" s="17">
        <f t="shared" si="0"/>
        <v>-1.0000000000000009E-2</v>
      </c>
      <c r="L50" s="18">
        <f t="shared" si="1"/>
        <v>-8.3333333333333412E-2</v>
      </c>
      <c r="M50" s="17">
        <f t="shared" si="2"/>
        <v>-2.0999999999999977E-3</v>
      </c>
      <c r="N50" s="18">
        <f t="shared" si="3"/>
        <v>-5.2499999999999943E-2</v>
      </c>
      <c r="O50" s="19">
        <f t="shared" si="4"/>
        <v>1.4850963002053387E-5</v>
      </c>
    </row>
    <row r="51" spans="1:15" ht="12.75" customHeight="1">
      <c r="A51" s="37" t="s">
        <v>81</v>
      </c>
      <c r="B51" s="38">
        <v>0.32500000000000001</v>
      </c>
      <c r="C51" s="44">
        <v>4.55</v>
      </c>
      <c r="D51" s="44">
        <v>1.49</v>
      </c>
      <c r="E51" s="9"/>
      <c r="F51" s="36" t="s">
        <v>81</v>
      </c>
      <c r="G51" s="39">
        <v>0.32500000000000001</v>
      </c>
      <c r="H51" s="42">
        <v>4.63</v>
      </c>
      <c r="I51" s="42">
        <v>1.51</v>
      </c>
      <c r="J51" s="9"/>
      <c r="K51" s="17">
        <f t="shared" si="0"/>
        <v>-8.0000000000000071E-2</v>
      </c>
      <c r="L51" s="18">
        <f t="shared" si="1"/>
        <v>-1.75824175824176E-2</v>
      </c>
      <c r="M51" s="17">
        <f t="shared" si="2"/>
        <v>-2.0000000000000018E-2</v>
      </c>
      <c r="N51" s="18">
        <f t="shared" si="3"/>
        <v>-1.3422818791946321E-2</v>
      </c>
      <c r="O51" s="19">
        <f t="shared" si="4"/>
        <v>5.3265924306652296E-4</v>
      </c>
    </row>
    <row r="52" spans="1:15" ht="12.75" customHeight="1">
      <c r="A52" s="37" t="s">
        <v>44</v>
      </c>
      <c r="B52" s="38">
        <v>0.33450000000000002</v>
      </c>
      <c r="C52" s="44">
        <v>304.8</v>
      </c>
      <c r="D52" s="44">
        <v>101.97</v>
      </c>
      <c r="E52" s="9"/>
      <c r="F52" s="36" t="s">
        <v>44</v>
      </c>
      <c r="G52" s="39">
        <v>0.33450000000000002</v>
      </c>
      <c r="H52" s="42">
        <v>306.68</v>
      </c>
      <c r="I52" s="42">
        <v>102.59</v>
      </c>
      <c r="J52" s="9"/>
      <c r="K52" s="17">
        <f t="shared" si="0"/>
        <v>-1.8799999999999955</v>
      </c>
      <c r="L52" s="18">
        <f t="shared" si="1"/>
        <v>-6.1679790026246571E-3</v>
      </c>
      <c r="M52" s="17">
        <f t="shared" si="2"/>
        <v>-0.62000000000000455</v>
      </c>
      <c r="N52" s="18">
        <f t="shared" si="3"/>
        <v>-6.0802196724527267E-3</v>
      </c>
      <c r="O52" s="19">
        <f t="shared" si="4"/>
        <v>3.6189080626618936E-2</v>
      </c>
    </row>
    <row r="53" spans="1:15" ht="12.75" customHeight="1">
      <c r="A53" s="37" t="s">
        <v>44</v>
      </c>
      <c r="B53" s="38">
        <v>0.33700000000000002</v>
      </c>
      <c r="C53" s="44">
        <v>1510.47</v>
      </c>
      <c r="D53" s="44">
        <v>509.04</v>
      </c>
      <c r="E53" s="9"/>
      <c r="F53" s="36" t="s">
        <v>44</v>
      </c>
      <c r="G53" s="39">
        <v>0.33700000000000002</v>
      </c>
      <c r="H53" s="42">
        <v>1521.87</v>
      </c>
      <c r="I53" s="42">
        <v>512.88</v>
      </c>
      <c r="J53" s="9"/>
      <c r="K53" s="17">
        <f t="shared" si="0"/>
        <v>-11.399999999999864</v>
      </c>
      <c r="L53" s="18">
        <f t="shared" si="1"/>
        <v>-7.5473197084350322E-3</v>
      </c>
      <c r="M53" s="17">
        <f t="shared" si="2"/>
        <v>-3.839999999999975</v>
      </c>
      <c r="N53" s="18">
        <f t="shared" si="3"/>
        <v>-7.5436115040074941E-3</v>
      </c>
      <c r="O53" s="19">
        <f t="shared" si="4"/>
        <v>0.18092071032050216</v>
      </c>
    </row>
    <row r="54" spans="1:15" ht="12.75" customHeight="1">
      <c r="A54" s="37" t="s">
        <v>42</v>
      </c>
      <c r="B54" s="38">
        <v>0.35</v>
      </c>
      <c r="C54" s="44">
        <v>2344.4</v>
      </c>
      <c r="D54" s="44">
        <v>820.55</v>
      </c>
      <c r="E54" s="9"/>
      <c r="F54" s="36" t="s">
        <v>42</v>
      </c>
      <c r="G54" s="39">
        <v>0.35</v>
      </c>
      <c r="H54" s="42">
        <v>2382.66</v>
      </c>
      <c r="I54" s="42">
        <v>833.93</v>
      </c>
      <c r="J54" s="9"/>
      <c r="K54" s="17">
        <f t="shared" si="0"/>
        <v>-38.259999999999764</v>
      </c>
      <c r="L54" s="18">
        <f t="shared" si="1"/>
        <v>-1.6319740658590584E-2</v>
      </c>
      <c r="M54" s="17">
        <f t="shared" si="2"/>
        <v>-13.379999999999995</v>
      </c>
      <c r="N54" s="18">
        <f t="shared" si="3"/>
        <v>-1.6306136128206687E-2</v>
      </c>
      <c r="O54" s="19">
        <f t="shared" si="4"/>
        <v>0.29417253150361949</v>
      </c>
    </row>
    <row r="55" spans="1:15" ht="12.75" customHeight="1">
      <c r="A55" s="37" t="s">
        <v>43</v>
      </c>
      <c r="B55" s="38">
        <v>0.35399999999999998</v>
      </c>
      <c r="C55" s="44">
        <v>403.1</v>
      </c>
      <c r="D55" s="44">
        <v>142.69999999999999</v>
      </c>
      <c r="E55" s="9"/>
      <c r="F55" s="36" t="s">
        <v>43</v>
      </c>
      <c r="G55" s="39">
        <v>0.35399999999999998</v>
      </c>
      <c r="H55" s="42">
        <v>406.15</v>
      </c>
      <c r="I55" s="42">
        <v>143.78</v>
      </c>
      <c r="J55" s="9"/>
      <c r="K55" s="17">
        <f t="shared" si="0"/>
        <v>-3.0499999999999545</v>
      </c>
      <c r="L55" s="18">
        <f t="shared" si="1"/>
        <v>-7.5663607045397029E-3</v>
      </c>
      <c r="M55" s="17">
        <f t="shared" si="2"/>
        <v>-1.0800000000000125</v>
      </c>
      <c r="N55" s="18">
        <f t="shared" si="3"/>
        <v>-7.5683251576735286E-3</v>
      </c>
      <c r="O55" s="19">
        <f t="shared" si="4"/>
        <v>5.0719037064969982E-2</v>
      </c>
    </row>
    <row r="56" spans="1:15" ht="12.75" customHeight="1">
      <c r="A56" s="37"/>
      <c r="B56" s="38"/>
      <c r="C56" s="44"/>
      <c r="D56" s="44"/>
      <c r="E56" s="9"/>
      <c r="F56" s="36"/>
      <c r="G56" s="39"/>
      <c r="H56" s="42"/>
      <c r="I56" s="42"/>
      <c r="J56" s="9"/>
      <c r="K56" s="17"/>
      <c r="L56" s="18"/>
      <c r="M56" s="17"/>
      <c r="N56" s="18"/>
      <c r="O56" s="19"/>
    </row>
    <row r="57" spans="1:15" ht="12.75" customHeight="1">
      <c r="A57" s="37" t="s">
        <v>46</v>
      </c>
      <c r="B57" s="38">
        <v>0.16600000000000001</v>
      </c>
      <c r="C57" s="44">
        <v>142.5</v>
      </c>
      <c r="D57" s="44">
        <v>23.66</v>
      </c>
      <c r="E57" s="9"/>
      <c r="F57" s="36" t="s">
        <v>46</v>
      </c>
      <c r="G57" s="39">
        <v>0.16600000000000001</v>
      </c>
      <c r="H57" s="42">
        <v>143.35</v>
      </c>
      <c r="I57" s="42">
        <v>23.8</v>
      </c>
      <c r="J57" s="9"/>
      <c r="K57" s="17">
        <f t="shared" si="0"/>
        <v>-0.84999999999999432</v>
      </c>
      <c r="L57" s="18">
        <f t="shared" si="1"/>
        <v>-5.9649122807017146E-3</v>
      </c>
      <c r="M57" s="17">
        <f t="shared" si="2"/>
        <v>-0.14000000000000057</v>
      </c>
      <c r="N57" s="18">
        <f t="shared" si="3"/>
        <v>-5.9171597633136336E-3</v>
      </c>
      <c r="O57" s="19">
        <f t="shared" si="4"/>
        <v>8.3955562814458581E-3</v>
      </c>
    </row>
    <row r="58" spans="1:15" ht="12.75" customHeight="1">
      <c r="A58" s="14" t="s">
        <v>45</v>
      </c>
      <c r="B58" s="14">
        <v>0.17249999999999999</v>
      </c>
      <c r="C58" s="14">
        <v>456.87</v>
      </c>
      <c r="D58" s="14">
        <v>78.83</v>
      </c>
      <c r="E58" s="9"/>
      <c r="F58" s="36" t="s">
        <v>45</v>
      </c>
      <c r="G58" s="39">
        <v>0.17249999999999999</v>
      </c>
      <c r="H58" s="42">
        <v>464.13</v>
      </c>
      <c r="I58" s="42">
        <v>80.069999999999993</v>
      </c>
      <c r="J58" s="9"/>
      <c r="K58" s="17">
        <f t="shared" si="0"/>
        <v>-7.2599999999999909</v>
      </c>
      <c r="L58" s="18">
        <f t="shared" si="1"/>
        <v>-1.5890734782323179E-2</v>
      </c>
      <c r="M58" s="17">
        <f t="shared" si="2"/>
        <v>-1.2399999999999949</v>
      </c>
      <c r="N58" s="18">
        <f t="shared" si="3"/>
        <v>-1.5730052010655776E-2</v>
      </c>
      <c r="O58" s="19">
        <f t="shared" si="4"/>
        <v>2.8245050061149992E-2</v>
      </c>
    </row>
    <row r="59" spans="1:15" ht="12.75" customHeight="1">
      <c r="E59" s="9"/>
      <c r="F59" s="36"/>
      <c r="G59" s="39"/>
      <c r="H59" s="42"/>
      <c r="I59" s="42"/>
      <c r="J59" s="9"/>
      <c r="K59" s="17"/>
      <c r="L59" s="18"/>
      <c r="M59" s="17"/>
      <c r="N59" s="18"/>
      <c r="O59" s="19"/>
    </row>
    <row r="60" spans="1:15" ht="12.75" customHeight="1">
      <c r="A60" s="37" t="s">
        <v>47</v>
      </c>
      <c r="B60" s="38">
        <v>6.3E-2</v>
      </c>
      <c r="C60" s="44">
        <v>205.49</v>
      </c>
      <c r="D60" s="44">
        <v>12.95</v>
      </c>
      <c r="E60" s="9"/>
      <c r="F60" s="14" t="s">
        <v>47</v>
      </c>
      <c r="G60" s="14">
        <v>6.3E-2</v>
      </c>
      <c r="H60" s="14">
        <v>205.98</v>
      </c>
      <c r="I60" s="14">
        <v>12.978300000000001</v>
      </c>
      <c r="J60" s="9"/>
      <c r="K60" s="17">
        <f t="shared" si="0"/>
        <v>-0.48999999999998067</v>
      </c>
      <c r="L60" s="18">
        <f t="shared" si="1"/>
        <v>-2.3845442600612227E-3</v>
      </c>
      <c r="M60" s="17">
        <f t="shared" si="2"/>
        <v>-2.8300000000001546E-2</v>
      </c>
      <c r="N60" s="18">
        <f t="shared" si="3"/>
        <v>-2.1853281853283051E-3</v>
      </c>
      <c r="O60" s="19">
        <f t="shared" si="4"/>
        <v>4.5781532809869236E-3</v>
      </c>
    </row>
    <row r="61" spans="1:15" ht="12.75" customHeight="1">
      <c r="E61" s="9"/>
      <c r="G61" s="16"/>
      <c r="H61" s="43"/>
      <c r="I61" s="43"/>
      <c r="J61" s="9"/>
      <c r="K61" s="17"/>
      <c r="L61" s="18"/>
      <c r="M61" s="17"/>
      <c r="N61" s="18"/>
      <c r="O61" s="19"/>
    </row>
    <row r="62" spans="1:15" ht="12.75" customHeight="1">
      <c r="A62" s="37" t="s">
        <v>48</v>
      </c>
      <c r="B62" s="38">
        <v>8.2000000000000007E-3</v>
      </c>
      <c r="C62" s="44">
        <v>2.2999999999999998</v>
      </c>
      <c r="D62" s="44">
        <v>0.02</v>
      </c>
      <c r="E62" s="9"/>
      <c r="F62" s="14" t="s">
        <v>48</v>
      </c>
      <c r="G62" s="14">
        <v>8.2000000000000007E-3</v>
      </c>
      <c r="H62" s="14">
        <v>2.2999999999999998</v>
      </c>
      <c r="I62" s="14">
        <v>1.89E-2</v>
      </c>
      <c r="J62" s="9"/>
      <c r="K62" s="17">
        <f t="shared" si="0"/>
        <v>0</v>
      </c>
      <c r="L62" s="18">
        <f t="shared" si="1"/>
        <v>0</v>
      </c>
      <c r="M62" s="17">
        <f t="shared" si="2"/>
        <v>1.1000000000000003E-3</v>
      </c>
      <c r="N62" s="18">
        <f t="shared" si="3"/>
        <v>5.5000000000000014E-2</v>
      </c>
      <c r="O62" s="19">
        <f t="shared" si="4"/>
        <v>6.667059399971711E-6</v>
      </c>
    </row>
    <row r="63" spans="1:15" ht="12.75" customHeight="1">
      <c r="A63" s="37"/>
      <c r="B63" s="38"/>
      <c r="C63" s="44"/>
      <c r="D63" s="44"/>
      <c r="E63" s="9"/>
      <c r="J63" s="9"/>
      <c r="K63" s="17"/>
      <c r="L63" s="18"/>
      <c r="M63" s="17"/>
      <c r="N63" s="18"/>
      <c r="O63" s="19"/>
    </row>
    <row r="64" spans="1:15" ht="12.75" customHeight="1">
      <c r="A64" s="37" t="s">
        <v>113</v>
      </c>
      <c r="B64" s="38">
        <v>0.33100000000000002</v>
      </c>
      <c r="C64" s="44">
        <v>13.96</v>
      </c>
      <c r="D64" s="44">
        <v>4.62</v>
      </c>
      <c r="E64" s="9"/>
      <c r="F64" s="36" t="s">
        <v>113</v>
      </c>
      <c r="G64" s="39">
        <v>0.33100000000000002</v>
      </c>
      <c r="H64" s="42">
        <v>14.32</v>
      </c>
      <c r="I64" s="42">
        <v>4.74</v>
      </c>
      <c r="J64" s="9"/>
      <c r="K64" s="17">
        <f t="shared" si="0"/>
        <v>-0.35999999999999943</v>
      </c>
      <c r="L64" s="18">
        <f t="shared" si="1"/>
        <v>-2.5787965616045804E-2</v>
      </c>
      <c r="M64" s="17">
        <f t="shared" si="2"/>
        <v>-0.12000000000000011</v>
      </c>
      <c r="N64" s="18">
        <f t="shared" si="3"/>
        <v>-2.5974025974025997E-2</v>
      </c>
      <c r="O64" s="19">
        <f t="shared" si="4"/>
        <v>1.6720561669770324E-3</v>
      </c>
    </row>
    <row r="65" spans="1:15" ht="12.75" customHeight="1">
      <c r="E65" s="9"/>
      <c r="F65" s="36"/>
      <c r="G65" s="39"/>
      <c r="H65" s="42"/>
      <c r="I65" s="42"/>
      <c r="J65" s="9"/>
      <c r="K65" s="17"/>
      <c r="L65" s="18"/>
      <c r="M65" s="17"/>
      <c r="N65" s="18"/>
      <c r="O65" s="19"/>
    </row>
    <row r="66" spans="1:15" ht="12.75" customHeight="1">
      <c r="A66" s="37" t="s">
        <v>52</v>
      </c>
      <c r="B66" s="38">
        <v>4.4999999999999997E-3</v>
      </c>
      <c r="C66" s="44">
        <v>19.940000000000001</v>
      </c>
      <c r="D66" s="44">
        <v>0.08</v>
      </c>
      <c r="E66" s="9"/>
      <c r="F66" s="14" t="s">
        <v>52</v>
      </c>
      <c r="G66" s="14">
        <v>4.4999999999999997E-3</v>
      </c>
      <c r="H66" s="14">
        <v>20.18</v>
      </c>
      <c r="I66" s="14">
        <v>9.1200000000000003E-2</v>
      </c>
      <c r="J66" s="9"/>
      <c r="K66" s="17">
        <f t="shared" si="0"/>
        <v>-0.23999999999999844</v>
      </c>
      <c r="L66" s="18">
        <f t="shared" si="1"/>
        <v>-1.2036108324974846E-2</v>
      </c>
      <c r="M66" s="17">
        <f t="shared" si="2"/>
        <v>-1.1200000000000002E-2</v>
      </c>
      <c r="N66" s="18">
        <f t="shared" si="3"/>
        <v>-0.14000000000000001</v>
      </c>
      <c r="O66" s="19">
        <f t="shared" si="4"/>
        <v>3.2171207263355561E-5</v>
      </c>
    </row>
    <row r="67" spans="1:15" ht="12.75" customHeight="1">
      <c r="E67" s="9"/>
      <c r="F67" s="36"/>
      <c r="G67" s="39"/>
      <c r="H67" s="42"/>
      <c r="I67" s="42"/>
      <c r="J67" s="9"/>
      <c r="K67" s="17"/>
      <c r="L67" s="18"/>
      <c r="M67" s="17"/>
      <c r="N67" s="18"/>
      <c r="O67" s="19"/>
    </row>
    <row r="68" spans="1:15" ht="12.75" customHeight="1">
      <c r="A68" s="37" t="s">
        <v>54</v>
      </c>
      <c r="B68" s="38">
        <v>0.155</v>
      </c>
      <c r="C68" s="44">
        <v>211.32</v>
      </c>
      <c r="D68" s="44">
        <v>32.799999999999997</v>
      </c>
      <c r="E68" s="9"/>
      <c r="F68" s="36" t="s">
        <v>54</v>
      </c>
      <c r="G68" s="39">
        <v>0.155</v>
      </c>
      <c r="H68" s="42">
        <v>214.6</v>
      </c>
      <c r="I68" s="42">
        <v>33.270000000000003</v>
      </c>
      <c r="J68" s="9"/>
      <c r="K68" s="17">
        <f t="shared" si="0"/>
        <v>-3.2800000000000011</v>
      </c>
      <c r="L68" s="18">
        <f t="shared" si="1"/>
        <v>-1.5521484005300025E-2</v>
      </c>
      <c r="M68" s="17">
        <f t="shared" si="2"/>
        <v>-0.47000000000000597</v>
      </c>
      <c r="N68" s="18">
        <f t="shared" si="3"/>
        <v>-1.432926829268311E-2</v>
      </c>
      <c r="O68" s="19">
        <f t="shared" si="4"/>
        <v>1.1736141070743854E-2</v>
      </c>
    </row>
    <row r="69" spans="1:15" ht="12.75" customHeight="1">
      <c r="A69" s="37" t="s">
        <v>57</v>
      </c>
      <c r="B69" s="38">
        <v>0.17399999999999999</v>
      </c>
      <c r="C69" s="44">
        <v>517.35</v>
      </c>
      <c r="D69" s="44">
        <v>90.02</v>
      </c>
      <c r="E69" s="9"/>
      <c r="F69" s="36" t="s">
        <v>57</v>
      </c>
      <c r="G69" s="39">
        <v>0.17399999999999999</v>
      </c>
      <c r="H69" s="42">
        <v>521.57000000000005</v>
      </c>
      <c r="I69" s="42">
        <v>90.752600000000001</v>
      </c>
      <c r="J69" s="9"/>
      <c r="K69" s="17">
        <f t="shared" si="0"/>
        <v>-4.2200000000000273</v>
      </c>
      <c r="L69" s="18">
        <f t="shared" si="1"/>
        <v>-8.1569537063883781E-3</v>
      </c>
      <c r="M69" s="17">
        <f t="shared" si="2"/>
        <v>-0.73260000000000502</v>
      </c>
      <c r="N69" s="18">
        <f t="shared" si="3"/>
        <v>-8.1381915129971685E-3</v>
      </c>
      <c r="O69" s="19">
        <f t="shared" si="4"/>
        <v>3.2013384915442998E-2</v>
      </c>
    </row>
    <row r="70" spans="1:15" ht="12.75" customHeight="1">
      <c r="A70" s="37" t="s">
        <v>56</v>
      </c>
      <c r="B70" s="38">
        <v>0.2175</v>
      </c>
      <c r="C70" s="44">
        <v>1881.51</v>
      </c>
      <c r="D70" s="44">
        <v>409.2</v>
      </c>
      <c r="E70" s="9"/>
      <c r="F70" s="36" t="s">
        <v>56</v>
      </c>
      <c r="G70" s="39">
        <v>0.2175</v>
      </c>
      <c r="H70" s="42">
        <v>1893.21</v>
      </c>
      <c r="I70" s="42">
        <v>411.79</v>
      </c>
      <c r="J70" s="9"/>
      <c r="K70" s="17">
        <f t="shared" si="0"/>
        <v>-11.700000000000045</v>
      </c>
      <c r="L70" s="18">
        <f t="shared" si="1"/>
        <v>-6.2184096815855591E-3</v>
      </c>
      <c r="M70" s="17">
        <f t="shared" si="2"/>
        <v>-2.5900000000000318</v>
      </c>
      <c r="N70" s="18">
        <f t="shared" si="3"/>
        <v>-6.329423264907214E-3</v>
      </c>
      <c r="O70" s="19">
        <f t="shared" si="4"/>
        <v>0.14526076139229371</v>
      </c>
    </row>
    <row r="71" spans="1:15" ht="12.75" customHeight="1">
      <c r="A71" s="37" t="s">
        <v>55</v>
      </c>
      <c r="B71" s="38">
        <v>0.219</v>
      </c>
      <c r="C71" s="44">
        <v>889.6</v>
      </c>
      <c r="D71" s="44">
        <v>194.84</v>
      </c>
      <c r="E71" s="9"/>
      <c r="F71" s="36" t="s">
        <v>55</v>
      </c>
      <c r="G71" s="39">
        <v>0.219</v>
      </c>
      <c r="H71" s="42">
        <v>896.07</v>
      </c>
      <c r="I71" s="42">
        <v>196.25620000000001</v>
      </c>
      <c r="J71" s="9"/>
      <c r="K71" s="17">
        <f t="shared" si="0"/>
        <v>-6.4700000000000273</v>
      </c>
      <c r="L71" s="18">
        <f t="shared" si="1"/>
        <v>-7.2729316546762896E-3</v>
      </c>
      <c r="M71" s="17">
        <f t="shared" si="2"/>
        <v>-1.4162000000000035</v>
      </c>
      <c r="N71" s="18">
        <f t="shared" si="3"/>
        <v>-7.2685280229932425E-3</v>
      </c>
      <c r="O71" s="19">
        <f t="shared" si="4"/>
        <v>6.9230250953054406E-2</v>
      </c>
    </row>
    <row r="72" spans="1:15" ht="12.75" customHeight="1">
      <c r="E72" s="9"/>
      <c r="F72" s="36"/>
      <c r="G72" s="39"/>
      <c r="H72" s="42"/>
      <c r="I72" s="42"/>
      <c r="J72" s="9"/>
      <c r="K72" s="17"/>
      <c r="L72" s="18"/>
      <c r="M72" s="17"/>
      <c r="N72" s="18"/>
      <c r="O72" s="19"/>
    </row>
    <row r="73" spans="1:15" ht="12.75" customHeight="1">
      <c r="E73" s="9"/>
      <c r="F73" s="36" t="s">
        <v>67</v>
      </c>
      <c r="G73" s="39">
        <v>0.1573</v>
      </c>
      <c r="H73" s="42">
        <v>1.35</v>
      </c>
      <c r="I73" s="42">
        <v>0.21240000000000001</v>
      </c>
      <c r="J73" s="9"/>
      <c r="K73" s="17">
        <f t="shared" si="0"/>
        <v>-1.35</v>
      </c>
      <c r="L73" s="18">
        <f t="shared" si="1"/>
        <v>0</v>
      </c>
      <c r="M73" s="17">
        <f t="shared" si="2"/>
        <v>-0.21240000000000001</v>
      </c>
      <c r="N73" s="18">
        <f t="shared" si="3"/>
        <v>0</v>
      </c>
      <c r="O73" s="19">
        <f t="shared" si="4"/>
        <v>7.4925048494920189E-5</v>
      </c>
    </row>
    <row r="74" spans="1:15" ht="12.75" customHeight="1">
      <c r="A74" s="37" t="s">
        <v>67</v>
      </c>
      <c r="B74" s="38">
        <v>0.159</v>
      </c>
      <c r="C74" s="44">
        <v>5.25</v>
      </c>
      <c r="D74" s="44">
        <v>0.83</v>
      </c>
      <c r="E74" s="9"/>
      <c r="F74" s="14" t="s">
        <v>67</v>
      </c>
      <c r="G74" s="16">
        <v>0.159</v>
      </c>
      <c r="H74" s="43">
        <v>4.07</v>
      </c>
      <c r="I74" s="43">
        <v>0.64680000000000004</v>
      </c>
      <c r="J74" s="9"/>
      <c r="K74" s="17">
        <f t="shared" si="0"/>
        <v>1.1799999999999997</v>
      </c>
      <c r="L74" s="18">
        <f t="shared" si="1"/>
        <v>0.22476190476190472</v>
      </c>
      <c r="M74" s="17">
        <f t="shared" si="2"/>
        <v>0.18319999999999992</v>
      </c>
      <c r="N74" s="18">
        <f t="shared" si="3"/>
        <v>0.22072289156626498</v>
      </c>
      <c r="O74" s="19">
        <f t="shared" si="4"/>
        <v>2.2816158835458746E-4</v>
      </c>
    </row>
    <row r="75" spans="1:15" ht="12.75" customHeight="1">
      <c r="E75" s="9"/>
      <c r="J75" s="9"/>
      <c r="K75" s="17"/>
      <c r="L75" s="18"/>
      <c r="M75" s="17"/>
      <c r="N75" s="18"/>
      <c r="O75" s="19"/>
    </row>
    <row r="76" spans="1:15" ht="12.75" customHeight="1">
      <c r="A76" s="14" t="s">
        <v>72</v>
      </c>
      <c r="B76" s="14">
        <v>6.59E-2</v>
      </c>
      <c r="C76" s="14">
        <v>86.3</v>
      </c>
      <c r="D76" s="14">
        <v>5.68</v>
      </c>
      <c r="E76" s="9"/>
      <c r="F76" s="14" t="s">
        <v>72</v>
      </c>
      <c r="G76" s="16">
        <v>6.59E-2</v>
      </c>
      <c r="H76" s="43">
        <v>86.83</v>
      </c>
      <c r="I76" s="43">
        <v>5.7225999999999999</v>
      </c>
      <c r="J76" s="9"/>
      <c r="K76" s="17">
        <f t="shared" ref="K76:K81" si="5">+C76-H76</f>
        <v>-0.53000000000000114</v>
      </c>
      <c r="L76" s="18">
        <f t="shared" ref="L76:L81" si="6">IFERROR(K76/C76,0)</f>
        <v>-6.1413673232908594E-3</v>
      </c>
      <c r="M76" s="17">
        <f t="shared" ref="M76:M81" si="7">+D76-I76</f>
        <v>-4.2600000000000193E-2</v>
      </c>
      <c r="N76" s="18">
        <f t="shared" ref="N76:N81" si="8">IFERROR(M76/D76,0)</f>
        <v>-7.5000000000000344E-3</v>
      </c>
      <c r="O76" s="19">
        <f t="shared" ref="O76:O81" si="9">IFERROR(I76/$I$86,0)</f>
        <v>2.0186727048824397E-3</v>
      </c>
    </row>
    <row r="77" spans="1:15" ht="12.75" customHeight="1">
      <c r="A77" s="37" t="s">
        <v>53</v>
      </c>
      <c r="B77" s="38">
        <v>8.6900000000000005E-2</v>
      </c>
      <c r="C77" s="44">
        <v>153.5</v>
      </c>
      <c r="D77" s="44">
        <v>13.37</v>
      </c>
      <c r="E77" s="9"/>
      <c r="F77" s="14" t="s">
        <v>53</v>
      </c>
      <c r="G77" s="16">
        <v>8.6900000000000005E-2</v>
      </c>
      <c r="H77" s="43">
        <v>154.62</v>
      </c>
      <c r="I77" s="43">
        <v>13.436500000000001</v>
      </c>
      <c r="J77" s="9"/>
      <c r="K77" s="17">
        <f t="shared" si="5"/>
        <v>-1.1200000000000045</v>
      </c>
      <c r="L77" s="18">
        <f t="shared" si="6"/>
        <v>-7.2964169381107792E-3</v>
      </c>
      <c r="M77" s="17">
        <f t="shared" si="7"/>
        <v>-6.6500000000001336E-2</v>
      </c>
      <c r="N77" s="18">
        <f t="shared" si="8"/>
        <v>-4.9738219895288961E-3</v>
      </c>
      <c r="O77" s="19">
        <f t="shared" si="9"/>
        <v>4.739785377128037E-3</v>
      </c>
    </row>
    <row r="78" spans="1:15" ht="12.75" customHeight="1">
      <c r="E78" s="9"/>
      <c r="J78" s="9"/>
      <c r="K78" s="17"/>
      <c r="L78" s="18"/>
      <c r="M78" s="17"/>
      <c r="N78" s="18"/>
      <c r="O78" s="19"/>
    </row>
    <row r="79" spans="1:15" ht="12.75" customHeight="1">
      <c r="A79" s="37" t="s">
        <v>63</v>
      </c>
      <c r="B79" s="38">
        <v>0.95</v>
      </c>
      <c r="C79" s="44">
        <v>7.69</v>
      </c>
      <c r="D79" s="44">
        <v>7.3</v>
      </c>
      <c r="E79" s="9"/>
      <c r="F79" s="14" t="s">
        <v>63</v>
      </c>
      <c r="G79" s="16">
        <v>0.95</v>
      </c>
      <c r="H79" s="43">
        <v>7.97</v>
      </c>
      <c r="I79" s="43">
        <v>7.5682</v>
      </c>
      <c r="J79" s="9"/>
      <c r="K79" s="17">
        <f t="shared" si="5"/>
        <v>-0.27999999999999936</v>
      </c>
      <c r="L79" s="18">
        <f t="shared" si="6"/>
        <v>-3.6410923276983011E-2</v>
      </c>
      <c r="M79" s="17">
        <f t="shared" si="7"/>
        <v>-0.26820000000000022</v>
      </c>
      <c r="N79" s="18">
        <f t="shared" si="8"/>
        <v>-3.6739726027397293E-2</v>
      </c>
      <c r="O79" s="19">
        <f t="shared" si="9"/>
        <v>2.6697163466066617E-3</v>
      </c>
    </row>
    <row r="80" spans="1:15" ht="12.75" customHeight="1">
      <c r="A80" s="37"/>
      <c r="B80" s="38"/>
      <c r="C80" s="44"/>
      <c r="D80" s="44"/>
      <c r="E80" s="9"/>
      <c r="F80" s="36"/>
      <c r="G80" s="39"/>
      <c r="H80" s="42"/>
      <c r="I80" s="42"/>
      <c r="J80" s="9"/>
      <c r="K80" s="17"/>
      <c r="L80" s="18"/>
      <c r="M80" s="17"/>
      <c r="N80" s="18"/>
      <c r="O80" s="19"/>
    </row>
    <row r="81" spans="1:15" ht="12.75" customHeight="1">
      <c r="A81" s="14" t="s">
        <v>58</v>
      </c>
      <c r="B81" s="14">
        <v>0.22439999999999999</v>
      </c>
      <c r="C81" s="14">
        <v>414.88</v>
      </c>
      <c r="D81" s="14">
        <v>93.07</v>
      </c>
      <c r="E81" s="9"/>
      <c r="F81" s="36" t="s">
        <v>58</v>
      </c>
      <c r="G81" s="39">
        <v>0.22439999999999999</v>
      </c>
      <c r="H81" s="42">
        <v>417</v>
      </c>
      <c r="I81" s="42">
        <v>93.58</v>
      </c>
      <c r="J81" s="9"/>
      <c r="K81" s="17">
        <f t="shared" si="5"/>
        <v>-2.1200000000000045</v>
      </c>
      <c r="L81" s="18">
        <f t="shared" si="6"/>
        <v>-5.1099112996529231E-3</v>
      </c>
      <c r="M81" s="17">
        <f t="shared" si="7"/>
        <v>-0.51000000000000512</v>
      </c>
      <c r="N81" s="18">
        <f t="shared" si="8"/>
        <v>-5.4797464274202769E-3</v>
      </c>
      <c r="O81" s="19">
        <f t="shared" si="9"/>
        <v>3.3010762891500144E-2</v>
      </c>
    </row>
    <row r="82" spans="1:15" ht="12.75" customHeight="1">
      <c r="E82" s="9"/>
      <c r="J82" s="9"/>
      <c r="K82" s="17"/>
      <c r="L82" s="18"/>
      <c r="M82" s="17"/>
      <c r="N82" s="18"/>
      <c r="O82" s="19"/>
    </row>
    <row r="83" spans="1:15" ht="12.75" customHeight="1">
      <c r="E83" s="9"/>
      <c r="G83" s="16"/>
      <c r="H83" s="43"/>
      <c r="I83" s="43"/>
      <c r="J83" s="9"/>
      <c r="K83" s="17"/>
      <c r="L83" s="18"/>
      <c r="M83" s="17"/>
      <c r="N83" s="18"/>
      <c r="O83" s="19"/>
    </row>
    <row r="84" spans="1:15" ht="12.75" customHeight="1">
      <c r="E84" s="9"/>
      <c r="J84" s="9"/>
      <c r="K84" s="17"/>
      <c r="L84" s="18"/>
      <c r="M84" s="17"/>
      <c r="N84" s="18"/>
      <c r="O84" s="19"/>
    </row>
    <row r="85" spans="1:15">
      <c r="A85" s="20"/>
      <c r="B85" s="21"/>
      <c r="C85" s="22"/>
      <c r="D85" s="23"/>
      <c r="E85" s="40"/>
      <c r="J85" s="40"/>
      <c r="K85" s="17"/>
      <c r="L85" s="18"/>
      <c r="M85" s="17"/>
      <c r="N85" s="18"/>
      <c r="O85" s="19"/>
    </row>
    <row r="86" spans="1:15">
      <c r="A86" s="24" t="s">
        <v>19</v>
      </c>
      <c r="B86" s="25"/>
      <c r="C86" s="26">
        <f>SUM(C10:C81)</f>
        <v>121099.53000000001</v>
      </c>
      <c r="D86" s="26">
        <f>SUM(D10:D81)</f>
        <v>2806.66</v>
      </c>
      <c r="E86" s="40"/>
      <c r="F86" s="27"/>
      <c r="G86" s="27"/>
      <c r="H86" s="26">
        <f>SUM(H10:H83)</f>
        <v>121979.56000000004</v>
      </c>
      <c r="I86" s="26">
        <f>SUM(I10:I83)</f>
        <v>2834.8329999999992</v>
      </c>
      <c r="J86" s="40"/>
      <c r="K86" s="41">
        <f>SUM(K10:K85)</f>
        <v>-880.02999999999884</v>
      </c>
      <c r="L86" s="28">
        <f>IFERROR(K86/C86,0)</f>
        <v>-7.2669976506101941E-3</v>
      </c>
      <c r="M86" s="29">
        <f>SUM(M10:M85)</f>
        <v>-28.173000000000044</v>
      </c>
      <c r="N86" s="28">
        <f>IFERROR(M86/D86,0)</f>
        <v>-1.0037909828764456E-2</v>
      </c>
      <c r="O86" s="30">
        <f>SUM(O10:O85)</f>
        <v>1.0000000000000002</v>
      </c>
    </row>
    <row r="87" spans="1:15">
      <c r="E87" s="27"/>
      <c r="J87" s="40"/>
      <c r="L87" s="31"/>
    </row>
    <row r="88" spans="1:15">
      <c r="K88" s="4"/>
      <c r="L88" s="32"/>
    </row>
    <row r="90" spans="1:15">
      <c r="A90" s="4"/>
    </row>
    <row r="94" spans="1:15">
      <c r="K94" s="4"/>
    </row>
    <row r="100" spans="6:11">
      <c r="K100" s="4"/>
    </row>
    <row r="104" spans="6:11">
      <c r="F104" s="4"/>
    </row>
    <row r="106" spans="6:11">
      <c r="K106" s="4"/>
    </row>
    <row r="112" spans="6:11">
      <c r="K112" s="4"/>
    </row>
  </sheetData>
  <printOptions gridLines="1"/>
  <pageMargins left="0.70866141732283472" right="0.70866141732283472" top="0.74803149606299213" bottom="0.74803149606299213" header="0.31496062992125984" footer="0.31496062992125984"/>
  <pageSetup paperSize="9" scale="67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122"/>
  <sheetViews>
    <sheetView workbookViewId="0">
      <selection activeCell="G2" sqref="G2"/>
    </sheetView>
  </sheetViews>
  <sheetFormatPr defaultRowHeight="11.25"/>
  <cols>
    <col min="1" max="1" width="34.28515625" style="14" bestFit="1" customWidth="1"/>
    <col min="2" max="2" width="14.7109375" style="14" bestFit="1" customWidth="1"/>
    <col min="3" max="3" width="11.140625" style="14" bestFit="1" customWidth="1"/>
    <col min="4" max="4" width="10.7109375" style="14" bestFit="1" customWidth="1"/>
    <col min="5" max="5" width="2.85546875" style="14" customWidth="1"/>
    <col min="6" max="6" width="33.5703125" style="14" bestFit="1" customWidth="1"/>
    <col min="7" max="7" width="14.7109375" style="14" customWidth="1"/>
    <col min="8" max="8" width="10.85546875" style="14" bestFit="1" customWidth="1"/>
    <col min="9" max="9" width="11.7109375" style="14" bestFit="1" customWidth="1"/>
    <col min="10" max="10" width="2.85546875" style="14" customWidth="1"/>
    <col min="11" max="11" width="9.85546875" style="14" bestFit="1" customWidth="1"/>
    <col min="12" max="12" width="8.85546875" style="14" bestFit="1" customWidth="1"/>
    <col min="13" max="13" width="11" style="14" bestFit="1" customWidth="1"/>
    <col min="14" max="16" width="9.140625" style="14"/>
    <col min="17" max="17" width="11" style="14" bestFit="1" customWidth="1"/>
    <col min="18" max="16384" width="9.140625" style="14"/>
  </cols>
  <sheetData>
    <row r="1" spans="1:15">
      <c r="A1" s="1" t="s">
        <v>0</v>
      </c>
      <c r="B1" s="1" t="s">
        <v>20</v>
      </c>
      <c r="E1" s="15"/>
      <c r="J1" s="15"/>
    </row>
    <row r="2" spans="1:15">
      <c r="A2" s="2" t="s">
        <v>1</v>
      </c>
      <c r="B2" s="33">
        <v>42277</v>
      </c>
      <c r="C2" s="33"/>
      <c r="E2" s="15"/>
      <c r="J2" s="15"/>
    </row>
    <row r="3" spans="1:15">
      <c r="A3" s="2" t="s">
        <v>2</v>
      </c>
      <c r="B3" s="48">
        <v>4000106670</v>
      </c>
      <c r="C3" s="34"/>
      <c r="E3" s="15"/>
      <c r="J3" s="15"/>
    </row>
    <row r="4" spans="1:15">
      <c r="A4" s="2" t="s">
        <v>3</v>
      </c>
      <c r="B4" s="35">
        <v>42248</v>
      </c>
      <c r="C4" s="35"/>
      <c r="E4" s="15"/>
      <c r="J4" s="15"/>
    </row>
    <row r="5" spans="1:15">
      <c r="A5" s="2" t="s">
        <v>4</v>
      </c>
      <c r="B5" s="2" t="s">
        <v>5</v>
      </c>
      <c r="C5" s="2"/>
      <c r="E5" s="15"/>
      <c r="J5" s="15"/>
    </row>
    <row r="6" spans="1:15">
      <c r="A6" s="3"/>
      <c r="B6" s="4"/>
      <c r="E6" s="15"/>
      <c r="J6" s="15"/>
    </row>
    <row r="7" spans="1:15">
      <c r="A7" s="5" t="s">
        <v>6</v>
      </c>
      <c r="B7" s="6"/>
      <c r="E7" s="15"/>
      <c r="F7" s="7" t="str">
        <f>B1</f>
        <v>iBasis</v>
      </c>
      <c r="J7" s="15"/>
    </row>
    <row r="8" spans="1:15" ht="22.5">
      <c r="A8" s="8" t="s">
        <v>7</v>
      </c>
      <c r="B8" s="8" t="s">
        <v>8</v>
      </c>
      <c r="C8" s="8" t="s">
        <v>9</v>
      </c>
      <c r="D8" s="8" t="s">
        <v>10</v>
      </c>
      <c r="E8" s="9"/>
      <c r="F8" s="10" t="s">
        <v>7</v>
      </c>
      <c r="G8" s="11" t="s">
        <v>11</v>
      </c>
      <c r="H8" s="11" t="s">
        <v>12</v>
      </c>
      <c r="I8" s="12" t="s">
        <v>13</v>
      </c>
      <c r="J8" s="9"/>
      <c r="K8" s="10" t="s">
        <v>14</v>
      </c>
      <c r="L8" s="10" t="s">
        <v>15</v>
      </c>
      <c r="M8" s="10" t="s">
        <v>16</v>
      </c>
      <c r="N8" s="13" t="s">
        <v>17</v>
      </c>
      <c r="O8" s="13" t="s">
        <v>18</v>
      </c>
    </row>
    <row r="9" spans="1:15">
      <c r="A9" s="8"/>
      <c r="B9" s="8"/>
      <c r="C9" s="8"/>
      <c r="D9" s="8"/>
      <c r="E9" s="9"/>
      <c r="F9" s="10"/>
      <c r="G9" s="11"/>
      <c r="H9" s="11"/>
      <c r="I9" s="12"/>
      <c r="J9" s="9"/>
      <c r="K9" s="10"/>
      <c r="L9" s="10"/>
      <c r="M9" s="10"/>
      <c r="N9" s="13"/>
      <c r="O9" s="13"/>
    </row>
    <row r="10" spans="1:15" ht="12.75" customHeight="1">
      <c r="A10" s="37" t="s">
        <v>21</v>
      </c>
      <c r="B10" s="38">
        <v>0.16850000000000001</v>
      </c>
      <c r="C10" s="44">
        <v>3.16</v>
      </c>
      <c r="D10" s="44">
        <v>0.54</v>
      </c>
      <c r="E10" s="9"/>
      <c r="F10" s="36" t="s">
        <v>21</v>
      </c>
      <c r="G10" s="39">
        <v>0.16850000000000001</v>
      </c>
      <c r="H10" s="42">
        <v>3.18</v>
      </c>
      <c r="I10" s="42">
        <v>0.53639999999999999</v>
      </c>
      <c r="J10" s="9"/>
      <c r="K10" s="17">
        <f>+C10-H10</f>
        <v>-2.0000000000000018E-2</v>
      </c>
      <c r="L10" s="18">
        <f>IFERROR(K10/C10,0)</f>
        <v>-6.329113924050638E-3</v>
      </c>
      <c r="M10" s="17">
        <f>+D10-I10</f>
        <v>3.6000000000000476E-3</v>
      </c>
      <c r="N10" s="18">
        <f>IFERROR(M10/D10,0)</f>
        <v>6.6666666666667547E-3</v>
      </c>
      <c r="O10" s="19">
        <f>IFERROR(I10/$I$96,0)</f>
        <v>1.3743648718897978E-4</v>
      </c>
    </row>
    <row r="11" spans="1:15" ht="12.75" customHeight="1">
      <c r="A11" s="37"/>
      <c r="B11" s="38"/>
      <c r="C11" s="44"/>
      <c r="D11" s="44"/>
      <c r="E11" s="9"/>
      <c r="G11" s="16"/>
      <c r="H11" s="43"/>
      <c r="I11" s="43"/>
      <c r="J11" s="9"/>
      <c r="K11" s="17"/>
      <c r="L11" s="18"/>
      <c r="M11" s="17"/>
      <c r="N11" s="18"/>
      <c r="O11" s="19"/>
    </row>
    <row r="12" spans="1:15" ht="12.75" customHeight="1">
      <c r="A12" s="37" t="s">
        <v>24</v>
      </c>
      <c r="B12" s="38">
        <v>0.182</v>
      </c>
      <c r="C12" s="44">
        <v>16.21</v>
      </c>
      <c r="D12" s="44">
        <v>2.96</v>
      </c>
      <c r="E12" s="9"/>
      <c r="F12" s="14" t="s">
        <v>24</v>
      </c>
      <c r="G12" s="16">
        <v>0.182</v>
      </c>
      <c r="H12" s="43">
        <v>16.3</v>
      </c>
      <c r="I12" s="43">
        <v>2.9666000000000001</v>
      </c>
      <c r="J12" s="9"/>
      <c r="K12" s="17">
        <f t="shared" ref="K12:K74" si="0">+C12-H12</f>
        <v>-8.9999999999999858E-2</v>
      </c>
      <c r="L12" s="18">
        <f t="shared" ref="L12:L74" si="1">IFERROR(K12/C12,0)</f>
        <v>-5.5521283158544016E-3</v>
      </c>
      <c r="M12" s="17">
        <f t="shared" ref="M12:M74" si="2">+D12-I12</f>
        <v>-6.6000000000001613E-3</v>
      </c>
      <c r="N12" s="18">
        <f t="shared" ref="N12:N74" si="3">IFERROR(M12/D12,0)</f>
        <v>-2.2297297297297842E-3</v>
      </c>
      <c r="O12" s="19">
        <f t="shared" ref="O12:O74" si="4">IFERROR(I12/$I$96,0)</f>
        <v>7.601026899605284E-4</v>
      </c>
    </row>
    <row r="13" spans="1:15" ht="12.75" customHeight="1">
      <c r="A13" s="37" t="s">
        <v>23</v>
      </c>
      <c r="B13" s="38">
        <v>0.184</v>
      </c>
      <c r="C13" s="44">
        <v>1.17</v>
      </c>
      <c r="D13" s="44">
        <v>0.21</v>
      </c>
      <c r="E13" s="9"/>
      <c r="F13" s="36" t="s">
        <v>23</v>
      </c>
      <c r="G13" s="39">
        <v>0.184</v>
      </c>
      <c r="H13" s="42">
        <v>1.18</v>
      </c>
      <c r="I13" s="42">
        <v>0.2177</v>
      </c>
      <c r="J13" s="9"/>
      <c r="K13" s="17">
        <f t="shared" si="0"/>
        <v>-1.0000000000000009E-2</v>
      </c>
      <c r="L13" s="18">
        <f t="shared" si="1"/>
        <v>-8.5470085470085548E-3</v>
      </c>
      <c r="M13" s="17">
        <f t="shared" si="2"/>
        <v>-7.7000000000000124E-3</v>
      </c>
      <c r="N13" s="18">
        <f t="shared" si="3"/>
        <v>-3.6666666666666729E-2</v>
      </c>
      <c r="O13" s="19">
        <f t="shared" si="4"/>
        <v>5.5779126139151569E-5</v>
      </c>
    </row>
    <row r="14" spans="1:15" ht="12.75" customHeight="1">
      <c r="A14" s="37" t="s">
        <v>22</v>
      </c>
      <c r="B14" s="38">
        <v>0.187</v>
      </c>
      <c r="C14" s="44">
        <v>1.1499999999999999</v>
      </c>
      <c r="D14" s="44">
        <v>0.22</v>
      </c>
      <c r="E14" s="9"/>
      <c r="F14" s="14" t="s">
        <v>22</v>
      </c>
      <c r="G14" s="16">
        <v>0.187</v>
      </c>
      <c r="H14" s="43">
        <v>1.17</v>
      </c>
      <c r="I14" s="43">
        <v>0.21820000000000001</v>
      </c>
      <c r="J14" s="9"/>
      <c r="K14" s="17">
        <f t="shared" si="0"/>
        <v>-2.0000000000000018E-2</v>
      </c>
      <c r="L14" s="18">
        <f t="shared" si="1"/>
        <v>-1.7391304347826105E-2</v>
      </c>
      <c r="M14" s="17">
        <f t="shared" si="2"/>
        <v>1.799999999999996E-3</v>
      </c>
      <c r="N14" s="18">
        <f t="shared" si="3"/>
        <v>8.1818181818181634E-3</v>
      </c>
      <c r="O14" s="19">
        <f t="shared" si="4"/>
        <v>5.5907236212966801E-5</v>
      </c>
    </row>
    <row r="15" spans="1:15" ht="12.75" customHeight="1">
      <c r="A15" s="37"/>
      <c r="B15" s="38"/>
      <c r="C15" s="44"/>
      <c r="D15" s="44"/>
      <c r="E15" s="9"/>
      <c r="G15" s="16"/>
      <c r="H15" s="43"/>
      <c r="I15" s="43"/>
      <c r="J15" s="9"/>
      <c r="K15" s="17"/>
      <c r="L15" s="18"/>
      <c r="M15" s="17"/>
      <c r="N15" s="18"/>
      <c r="O15" s="19"/>
    </row>
    <row r="16" spans="1:15" ht="12.75" customHeight="1">
      <c r="A16" s="37" t="s">
        <v>25</v>
      </c>
      <c r="B16" s="38">
        <v>4.2000000000000003E-2</v>
      </c>
      <c r="C16" s="44">
        <v>10.41</v>
      </c>
      <c r="D16" s="44">
        <v>0.43</v>
      </c>
      <c r="E16" s="9"/>
      <c r="F16" s="14" t="s">
        <v>25</v>
      </c>
      <c r="G16" s="16">
        <v>4.2000000000000003E-2</v>
      </c>
      <c r="H16" s="43">
        <v>10.52</v>
      </c>
      <c r="I16" s="43">
        <v>0.44169999999999998</v>
      </c>
      <c r="J16" s="9"/>
      <c r="K16" s="17">
        <f t="shared" si="0"/>
        <v>-0.10999999999999943</v>
      </c>
      <c r="L16" s="18">
        <f t="shared" si="1"/>
        <v>-1.0566762728145959E-2</v>
      </c>
      <c r="M16" s="17">
        <f t="shared" si="2"/>
        <v>-1.1699999999999988E-2</v>
      </c>
      <c r="N16" s="18">
        <f t="shared" si="3"/>
        <v>-2.7209302325581369E-2</v>
      </c>
      <c r="O16" s="19">
        <f t="shared" si="4"/>
        <v>1.1317243920837504E-4</v>
      </c>
    </row>
    <row r="17" spans="1:15" ht="12.75" customHeight="1">
      <c r="A17" s="37" t="s">
        <v>26</v>
      </c>
      <c r="B17" s="38">
        <v>9.1499999999999998E-2</v>
      </c>
      <c r="C17" s="44">
        <v>154.22999999999999</v>
      </c>
      <c r="D17" s="44">
        <v>14.09</v>
      </c>
      <c r="E17" s="9"/>
      <c r="F17" s="14" t="s">
        <v>26</v>
      </c>
      <c r="G17" s="16">
        <v>9.1499999999999998E-2</v>
      </c>
      <c r="H17" s="43">
        <v>155</v>
      </c>
      <c r="I17" s="43">
        <v>14.1836</v>
      </c>
      <c r="J17" s="9"/>
      <c r="K17" s="17">
        <f t="shared" si="0"/>
        <v>-0.77000000000001023</v>
      </c>
      <c r="L17" s="18">
        <f t="shared" si="1"/>
        <v>-4.9925436037088133E-3</v>
      </c>
      <c r="M17" s="17">
        <f t="shared" si="2"/>
        <v>-9.360000000000035E-2</v>
      </c>
      <c r="N17" s="18">
        <f t="shared" si="3"/>
        <v>-6.6430092264017282E-3</v>
      </c>
      <c r="O17" s="19">
        <f t="shared" si="4"/>
        <v>3.6341240859314203E-3</v>
      </c>
    </row>
    <row r="18" spans="1:15" ht="12.75" customHeight="1">
      <c r="A18" s="37"/>
      <c r="B18" s="38"/>
      <c r="C18" s="44"/>
      <c r="D18" s="44"/>
      <c r="E18" s="9"/>
      <c r="G18" s="16"/>
      <c r="H18" s="43"/>
      <c r="I18" s="43"/>
      <c r="J18" s="9"/>
      <c r="K18" s="17"/>
      <c r="L18" s="18"/>
      <c r="M18" s="17"/>
      <c r="N18" s="18"/>
      <c r="O18" s="19"/>
    </row>
    <row r="19" spans="1:15" ht="12.75" customHeight="1">
      <c r="A19" s="37" t="s">
        <v>94</v>
      </c>
      <c r="B19" s="38">
        <v>1.1000000000000001E-3</v>
      </c>
      <c r="C19" s="44">
        <v>11888.19</v>
      </c>
      <c r="D19" s="44">
        <v>13.04</v>
      </c>
      <c r="E19" s="9"/>
      <c r="F19" s="14" t="s">
        <v>94</v>
      </c>
      <c r="G19" s="16">
        <v>1.1000000000000001E-3</v>
      </c>
      <c r="H19" s="43">
        <v>11957</v>
      </c>
      <c r="I19" s="43">
        <v>13.166600000000001</v>
      </c>
      <c r="J19" s="9"/>
      <c r="K19" s="17">
        <f t="shared" si="0"/>
        <v>-68.809999999999491</v>
      </c>
      <c r="L19" s="18">
        <f t="shared" si="1"/>
        <v>-5.7880972629138234E-3</v>
      </c>
      <c r="M19" s="17">
        <f t="shared" si="2"/>
        <v>-0.1266000000000016</v>
      </c>
      <c r="N19" s="18">
        <f t="shared" si="3"/>
        <v>-9.7085889570553384E-3</v>
      </c>
      <c r="O19" s="19">
        <f t="shared" si="4"/>
        <v>3.3735481957912405E-3</v>
      </c>
    </row>
    <row r="20" spans="1:15" ht="12.75" customHeight="1">
      <c r="A20" s="37" t="s">
        <v>92</v>
      </c>
      <c r="B20" s="38">
        <v>1.1999999999999999E-3</v>
      </c>
      <c r="C20" s="44">
        <v>20531.61</v>
      </c>
      <c r="D20" s="44">
        <v>26.57</v>
      </c>
      <c r="E20" s="9"/>
      <c r="F20" s="14" t="s">
        <v>92</v>
      </c>
      <c r="G20" s="16">
        <v>1.1999999999999999E-3</v>
      </c>
      <c r="H20" s="43">
        <v>20659.95</v>
      </c>
      <c r="I20" s="43">
        <v>24.792999999999999</v>
      </c>
      <c r="J20" s="9"/>
      <c r="K20" s="17">
        <f t="shared" si="0"/>
        <v>-128.34000000000015</v>
      </c>
      <c r="L20" s="18">
        <f t="shared" si="1"/>
        <v>-6.2508493001766615E-3</v>
      </c>
      <c r="M20" s="17">
        <f t="shared" si="2"/>
        <v>1.777000000000001</v>
      </c>
      <c r="N20" s="18">
        <f t="shared" si="3"/>
        <v>6.6879939781708725E-2</v>
      </c>
      <c r="O20" s="19">
        <f t="shared" si="4"/>
        <v>6.352466120202043E-3</v>
      </c>
    </row>
    <row r="21" spans="1:15" ht="12.75" customHeight="1">
      <c r="A21" s="37" t="s">
        <v>99</v>
      </c>
      <c r="B21" s="38">
        <v>1.4E-3</v>
      </c>
      <c r="C21" s="44">
        <v>10389.36</v>
      </c>
      <c r="D21" s="44">
        <v>14.48</v>
      </c>
      <c r="E21" s="9"/>
      <c r="F21" s="14" t="s">
        <v>93</v>
      </c>
      <c r="G21" s="16">
        <v>1.4E-3</v>
      </c>
      <c r="H21" s="43">
        <v>11795.66</v>
      </c>
      <c r="I21" s="43">
        <v>16.504799999999999</v>
      </c>
      <c r="J21" s="9"/>
      <c r="K21" s="17">
        <f t="shared" si="0"/>
        <v>-1406.2999999999993</v>
      </c>
      <c r="L21" s="18">
        <f t="shared" si="1"/>
        <v>-0.13535963716725566</v>
      </c>
      <c r="M21" s="17">
        <f t="shared" si="2"/>
        <v>-2.024799999999999</v>
      </c>
      <c r="N21" s="18">
        <f t="shared" si="3"/>
        <v>-0.13983425414364634</v>
      </c>
      <c r="O21" s="19">
        <f t="shared" si="4"/>
        <v>4.2288622926112485E-3</v>
      </c>
    </row>
    <row r="22" spans="1:15" ht="12.75" customHeight="1">
      <c r="A22" s="37" t="s">
        <v>90</v>
      </c>
      <c r="B22" s="38">
        <v>1.5E-3</v>
      </c>
      <c r="C22" s="44">
        <v>12797.86</v>
      </c>
      <c r="D22" s="44">
        <v>19.23</v>
      </c>
      <c r="E22" s="9"/>
      <c r="F22" s="14" t="s">
        <v>90</v>
      </c>
      <c r="G22" s="16">
        <v>1.5E-3</v>
      </c>
      <c r="H22" s="43">
        <v>12889.05</v>
      </c>
      <c r="I22" s="43">
        <v>19.430800000000001</v>
      </c>
      <c r="J22" s="9"/>
      <c r="K22" s="17">
        <f t="shared" si="0"/>
        <v>-91.18999999999869</v>
      </c>
      <c r="L22" s="18">
        <f t="shared" si="1"/>
        <v>-7.1254100294892023E-3</v>
      </c>
      <c r="M22" s="17">
        <f t="shared" si="2"/>
        <v>-0.20080000000000098</v>
      </c>
      <c r="N22" s="18">
        <f t="shared" si="3"/>
        <v>-1.0442017680707278E-2</v>
      </c>
      <c r="O22" s="19">
        <f t="shared" si="4"/>
        <v>4.9785624445779801E-3</v>
      </c>
    </row>
    <row r="23" spans="1:15" ht="12.75" customHeight="1">
      <c r="A23" s="37" t="s">
        <v>91</v>
      </c>
      <c r="B23" s="38">
        <v>1.6000000000000001E-3</v>
      </c>
      <c r="C23" s="44">
        <v>14268.09</v>
      </c>
      <c r="D23" s="44">
        <v>22.8</v>
      </c>
      <c r="E23" s="9"/>
      <c r="F23" s="14" t="s">
        <v>91</v>
      </c>
      <c r="G23" s="16">
        <v>1.6000000000000001E-3</v>
      </c>
      <c r="H23" s="43">
        <v>14329.82</v>
      </c>
      <c r="I23" s="43">
        <v>22.9482</v>
      </c>
      <c r="J23" s="9"/>
      <c r="K23" s="17">
        <f t="shared" si="0"/>
        <v>-61.729999999999563</v>
      </c>
      <c r="L23" s="18">
        <f t="shared" si="1"/>
        <v>-4.3264375259757654E-3</v>
      </c>
      <c r="M23" s="17">
        <f t="shared" si="2"/>
        <v>-0.14819999999999922</v>
      </c>
      <c r="N23" s="18">
        <f t="shared" si="3"/>
        <v>-6.4999999999999659E-3</v>
      </c>
      <c r="O23" s="19">
        <f t="shared" si="4"/>
        <v>5.8797911918533671E-3</v>
      </c>
    </row>
    <row r="24" spans="1:15" ht="12.75" customHeight="1">
      <c r="A24" s="37" t="s">
        <v>89</v>
      </c>
      <c r="B24" s="38">
        <v>1.6999999999999999E-3</v>
      </c>
      <c r="C24" s="44">
        <v>28791.18</v>
      </c>
      <c r="D24" s="44">
        <v>48.97</v>
      </c>
      <c r="E24" s="9"/>
      <c r="F24" s="14" t="s">
        <v>89</v>
      </c>
      <c r="G24" s="16">
        <v>1.6999999999999999E-3</v>
      </c>
      <c r="H24" s="43">
        <v>28933.83</v>
      </c>
      <c r="I24" s="43">
        <v>49.217599999999997</v>
      </c>
      <c r="J24" s="9"/>
      <c r="K24" s="17">
        <f t="shared" si="0"/>
        <v>-142.65000000000146</v>
      </c>
      <c r="L24" s="18">
        <f t="shared" si="1"/>
        <v>-4.9546423592225627E-3</v>
      </c>
      <c r="M24" s="17">
        <f t="shared" si="2"/>
        <v>-0.24759999999999849</v>
      </c>
      <c r="N24" s="18">
        <f t="shared" si="3"/>
        <v>-5.0561568307126506E-3</v>
      </c>
      <c r="O24" s="19">
        <f t="shared" si="4"/>
        <v>1.2610540738017022E-2</v>
      </c>
    </row>
    <row r="25" spans="1:15" ht="12.75" customHeight="1">
      <c r="A25" s="37"/>
      <c r="B25" s="38"/>
      <c r="C25" s="44"/>
      <c r="D25" s="44"/>
      <c r="E25" s="9"/>
      <c r="G25" s="16"/>
      <c r="H25" s="43"/>
      <c r="I25" s="43"/>
      <c r="J25" s="9"/>
      <c r="K25" s="17"/>
      <c r="L25" s="18"/>
      <c r="M25" s="17"/>
      <c r="N25" s="18"/>
      <c r="O25" s="19"/>
    </row>
    <row r="26" spans="1:15" ht="12.75" customHeight="1">
      <c r="A26" s="37" t="s">
        <v>27</v>
      </c>
      <c r="B26" s="38">
        <v>8.7999999999999995E-2</v>
      </c>
      <c r="C26" s="44">
        <v>11.82</v>
      </c>
      <c r="D26" s="44">
        <v>1.04</v>
      </c>
      <c r="E26" s="9"/>
      <c r="F26" s="14" t="s">
        <v>27</v>
      </c>
      <c r="G26" s="16">
        <v>8.7999999999999995E-2</v>
      </c>
      <c r="H26" s="43">
        <v>11.83</v>
      </c>
      <c r="I26" s="43">
        <v>1.0412999999999999</v>
      </c>
      <c r="J26" s="9"/>
      <c r="K26" s="17">
        <f t="shared" si="0"/>
        <v>-9.9999999999997868E-3</v>
      </c>
      <c r="L26" s="18">
        <f t="shared" si="1"/>
        <v>-8.4602368866326454E-4</v>
      </c>
      <c r="M26" s="17">
        <f t="shared" si="2"/>
        <v>-1.2999999999998568E-3</v>
      </c>
      <c r="N26" s="18">
        <f t="shared" si="3"/>
        <v>-1.2499999999998623E-3</v>
      </c>
      <c r="O26" s="19">
        <f t="shared" si="4"/>
        <v>2.6680203972760002E-4</v>
      </c>
    </row>
    <row r="27" spans="1:15" ht="12.75" customHeight="1">
      <c r="A27" s="37"/>
      <c r="B27" s="38"/>
      <c r="C27" s="44"/>
      <c r="D27" s="44"/>
      <c r="E27" s="9"/>
      <c r="G27" s="16"/>
      <c r="H27" s="43"/>
      <c r="I27" s="43"/>
      <c r="J27" s="9"/>
      <c r="K27" s="17"/>
      <c r="L27" s="18"/>
      <c r="M27" s="17"/>
      <c r="N27" s="18"/>
      <c r="O27" s="19"/>
    </row>
    <row r="28" spans="1:15" ht="12.75" customHeight="1">
      <c r="A28" s="37" t="s">
        <v>30</v>
      </c>
      <c r="B28" s="38">
        <v>1.1900000000000001E-2</v>
      </c>
      <c r="C28" s="44">
        <v>120.61</v>
      </c>
      <c r="D28" s="44">
        <v>1.46</v>
      </c>
      <c r="E28" s="9"/>
      <c r="F28" s="14" t="s">
        <v>30</v>
      </c>
      <c r="G28" s="16">
        <v>1.1900000000000001E-2</v>
      </c>
      <c r="H28" s="43">
        <v>125.65</v>
      </c>
      <c r="I28" s="43">
        <v>1.4956</v>
      </c>
      <c r="J28" s="9"/>
      <c r="K28" s="17">
        <f t="shared" si="0"/>
        <v>-5.0400000000000063</v>
      </c>
      <c r="L28" s="18">
        <f t="shared" si="1"/>
        <v>-4.1787579802669811E-2</v>
      </c>
      <c r="M28" s="17">
        <f t="shared" si="2"/>
        <v>-3.5600000000000076E-2</v>
      </c>
      <c r="N28" s="18">
        <f t="shared" si="3"/>
        <v>-2.438356164383567E-2</v>
      </c>
      <c r="O28" s="19">
        <f t="shared" si="4"/>
        <v>3.832028527961189E-4</v>
      </c>
    </row>
    <row r="29" spans="1:15" ht="12.75" customHeight="1">
      <c r="A29" s="37" t="s">
        <v>30</v>
      </c>
      <c r="B29" s="38">
        <v>1.49E-2</v>
      </c>
      <c r="C29" s="44">
        <v>185.36</v>
      </c>
      <c r="D29" s="44">
        <v>2.78</v>
      </c>
      <c r="E29" s="9"/>
      <c r="F29" s="14" t="s">
        <v>30</v>
      </c>
      <c r="G29" s="16">
        <v>1.49E-2</v>
      </c>
      <c r="H29" s="43">
        <v>181.95</v>
      </c>
      <c r="I29" s="43">
        <v>2.7120000000000002</v>
      </c>
      <c r="J29" s="9"/>
      <c r="K29" s="17">
        <f t="shared" si="0"/>
        <v>3.410000000000025</v>
      </c>
      <c r="L29" s="18">
        <f t="shared" si="1"/>
        <v>1.8396633577902593E-2</v>
      </c>
      <c r="M29" s="17">
        <f t="shared" si="2"/>
        <v>6.7999999999999616E-2</v>
      </c>
      <c r="N29" s="18">
        <f t="shared" si="3"/>
        <v>2.4460431654676124E-2</v>
      </c>
      <c r="O29" s="19">
        <f t="shared" si="4"/>
        <v>6.9486904037381289E-4</v>
      </c>
    </row>
    <row r="30" spans="1:15" ht="12.75" customHeight="1">
      <c r="A30" s="37" t="s">
        <v>31</v>
      </c>
      <c r="B30" s="38">
        <v>2.4899999999999999E-2</v>
      </c>
      <c r="C30" s="44">
        <v>17.670000000000002</v>
      </c>
      <c r="D30" s="44">
        <v>0.44</v>
      </c>
      <c r="E30" s="9"/>
      <c r="F30" s="14" t="s">
        <v>31</v>
      </c>
      <c r="G30" s="16">
        <v>2.4899999999999999E-2</v>
      </c>
      <c r="H30" s="43">
        <v>21.15</v>
      </c>
      <c r="I30" s="43">
        <v>0.52669999999999995</v>
      </c>
      <c r="J30" s="9"/>
      <c r="K30" s="17">
        <f t="shared" si="0"/>
        <v>-3.4799999999999969</v>
      </c>
      <c r="L30" s="18">
        <f t="shared" si="1"/>
        <v>-0.1969439728353139</v>
      </c>
      <c r="M30" s="17">
        <f t="shared" si="2"/>
        <v>-8.6699999999999944E-2</v>
      </c>
      <c r="N30" s="18">
        <f t="shared" si="3"/>
        <v>-0.19704545454545441</v>
      </c>
      <c r="O30" s="19">
        <f t="shared" si="4"/>
        <v>1.349511517569643E-4</v>
      </c>
    </row>
    <row r="31" spans="1:15" ht="12.75" customHeight="1">
      <c r="A31" s="37" t="s">
        <v>31</v>
      </c>
      <c r="B31" s="38">
        <v>2.69E-2</v>
      </c>
      <c r="C31" s="44">
        <v>31.5</v>
      </c>
      <c r="D31" s="44">
        <v>0.86</v>
      </c>
      <c r="E31" s="9"/>
      <c r="F31" s="14" t="s">
        <v>31</v>
      </c>
      <c r="G31" s="16">
        <v>2.69E-2</v>
      </c>
      <c r="H31" s="43">
        <v>28.11</v>
      </c>
      <c r="I31" s="43">
        <v>0.75629999999999997</v>
      </c>
      <c r="J31" s="9"/>
      <c r="K31" s="17">
        <f t="shared" si="0"/>
        <v>3.3900000000000006</v>
      </c>
      <c r="L31" s="18">
        <f t="shared" si="1"/>
        <v>0.10761904761904764</v>
      </c>
      <c r="M31" s="17">
        <f t="shared" si="2"/>
        <v>0.10370000000000001</v>
      </c>
      <c r="N31" s="18">
        <f t="shared" si="3"/>
        <v>0.12058139534883723</v>
      </c>
      <c r="O31" s="19">
        <f t="shared" si="4"/>
        <v>1.9377929765291836E-4</v>
      </c>
    </row>
    <row r="32" spans="1:15" ht="12.75" customHeight="1">
      <c r="A32" s="37" t="s">
        <v>32</v>
      </c>
      <c r="B32" s="38">
        <v>3.1899999999999998E-2</v>
      </c>
      <c r="C32" s="44">
        <v>28.06</v>
      </c>
      <c r="D32" s="44">
        <v>0.89</v>
      </c>
      <c r="E32" s="9"/>
      <c r="F32" s="14" t="s">
        <v>32</v>
      </c>
      <c r="G32" s="16">
        <v>3.1899999999999998E-2</v>
      </c>
      <c r="H32" s="43">
        <v>28.32</v>
      </c>
      <c r="I32" s="43">
        <v>0.90369999999999995</v>
      </c>
      <c r="J32" s="9"/>
      <c r="K32" s="17">
        <f t="shared" si="0"/>
        <v>-0.26000000000000156</v>
      </c>
      <c r="L32" s="18">
        <f t="shared" si="1"/>
        <v>-9.2658588738418236E-3</v>
      </c>
      <c r="M32" s="17">
        <f t="shared" si="2"/>
        <v>-1.3699999999999934E-2</v>
      </c>
      <c r="N32" s="18">
        <f t="shared" si="3"/>
        <v>-1.5393258426966218E-2</v>
      </c>
      <c r="O32" s="19">
        <f t="shared" si="4"/>
        <v>2.3154614741364844E-4</v>
      </c>
    </row>
    <row r="33" spans="1:15" ht="12.75" customHeight="1">
      <c r="A33" s="37"/>
      <c r="B33" s="38"/>
      <c r="C33" s="44"/>
      <c r="D33" s="44"/>
      <c r="E33" s="9"/>
      <c r="G33" s="16"/>
      <c r="H33" s="43"/>
      <c r="I33" s="43"/>
      <c r="J33" s="9"/>
      <c r="K33" s="17"/>
      <c r="L33" s="18"/>
      <c r="M33" s="17"/>
      <c r="N33" s="18"/>
      <c r="O33" s="19"/>
    </row>
    <row r="34" spans="1:15" ht="12.75" customHeight="1">
      <c r="A34" s="37" t="s">
        <v>114</v>
      </c>
      <c r="B34" s="38">
        <v>0.56799999999999995</v>
      </c>
      <c r="C34" s="44">
        <v>0.45</v>
      </c>
      <c r="D34" s="44">
        <v>0.26</v>
      </c>
      <c r="E34" s="9"/>
      <c r="F34" s="14" t="s">
        <v>114</v>
      </c>
      <c r="G34" s="16">
        <v>0.56799999999999995</v>
      </c>
      <c r="H34" s="43">
        <v>0.47</v>
      </c>
      <c r="I34" s="43">
        <v>0.2651</v>
      </c>
      <c r="J34" s="9"/>
      <c r="K34" s="17">
        <f t="shared" si="0"/>
        <v>-1.9999999999999962E-2</v>
      </c>
      <c r="L34" s="18">
        <f t="shared" si="1"/>
        <v>-4.4444444444444363E-2</v>
      </c>
      <c r="M34" s="17">
        <f t="shared" si="2"/>
        <v>-5.0999999999999934E-3</v>
      </c>
      <c r="N34" s="18">
        <f t="shared" si="3"/>
        <v>-1.961538461538459E-2</v>
      </c>
      <c r="O34" s="19">
        <f t="shared" si="4"/>
        <v>6.7923961136835464E-5</v>
      </c>
    </row>
    <row r="35" spans="1:15" ht="12.75" customHeight="1">
      <c r="A35" s="37"/>
      <c r="B35" s="38"/>
      <c r="C35" s="44"/>
      <c r="D35" s="44"/>
      <c r="E35" s="9"/>
      <c r="G35" s="16"/>
      <c r="H35" s="43"/>
      <c r="I35" s="43"/>
      <c r="J35" s="9"/>
      <c r="K35" s="17"/>
      <c r="L35" s="18"/>
      <c r="M35" s="17"/>
      <c r="N35" s="18"/>
      <c r="O35" s="19"/>
    </row>
    <row r="36" spans="1:15" ht="12.75" customHeight="1">
      <c r="A36" s="37" t="s">
        <v>33</v>
      </c>
      <c r="B36" s="38">
        <v>1.35E-2</v>
      </c>
      <c r="C36" s="44">
        <v>0.5</v>
      </c>
      <c r="D36" s="44">
        <v>0.01</v>
      </c>
      <c r="E36" s="9"/>
      <c r="F36" s="14" t="s">
        <v>33</v>
      </c>
      <c r="G36" s="16">
        <v>1.35E-2</v>
      </c>
      <c r="H36" s="43">
        <v>0.55000000000000004</v>
      </c>
      <c r="I36" s="43">
        <v>7.4000000000000003E-3</v>
      </c>
      <c r="J36" s="9"/>
      <c r="K36" s="17">
        <f t="shared" si="0"/>
        <v>-5.0000000000000044E-2</v>
      </c>
      <c r="L36" s="18">
        <f t="shared" si="1"/>
        <v>-0.10000000000000009</v>
      </c>
      <c r="M36" s="17">
        <f t="shared" si="2"/>
        <v>2.5999999999999999E-3</v>
      </c>
      <c r="N36" s="18">
        <f t="shared" si="3"/>
        <v>0.26</v>
      </c>
      <c r="O36" s="19">
        <f t="shared" si="4"/>
        <v>1.8960290924654186E-6</v>
      </c>
    </row>
    <row r="37" spans="1:15" ht="12.75" customHeight="1">
      <c r="A37" s="37" t="s">
        <v>80</v>
      </c>
      <c r="B37" s="38">
        <v>6.83E-2</v>
      </c>
      <c r="C37" s="44">
        <v>1.87</v>
      </c>
      <c r="D37" s="44">
        <v>0.13</v>
      </c>
      <c r="E37" s="9"/>
      <c r="F37" s="14" t="s">
        <v>80</v>
      </c>
      <c r="G37" s="16">
        <v>6.83E-2</v>
      </c>
      <c r="H37" s="43">
        <v>1.89</v>
      </c>
      <c r="I37" s="43">
        <v>0.12870000000000001</v>
      </c>
      <c r="J37" s="9"/>
      <c r="K37" s="17">
        <f t="shared" si="0"/>
        <v>-1.9999999999999796E-2</v>
      </c>
      <c r="L37" s="18">
        <f t="shared" si="1"/>
        <v>-1.0695187165775291E-2</v>
      </c>
      <c r="M37" s="17">
        <f t="shared" si="2"/>
        <v>1.2999999999999956E-3</v>
      </c>
      <c r="N37" s="18">
        <f t="shared" si="3"/>
        <v>9.9999999999999655E-3</v>
      </c>
      <c r="O37" s="19">
        <f t="shared" si="4"/>
        <v>3.2975533000040454E-5</v>
      </c>
    </row>
    <row r="38" spans="1:15" ht="12.75" customHeight="1">
      <c r="A38" s="37"/>
      <c r="B38" s="38"/>
      <c r="C38" s="44"/>
      <c r="D38" s="44"/>
      <c r="E38" s="9"/>
      <c r="G38" s="16"/>
      <c r="H38" s="43"/>
      <c r="I38" s="43"/>
      <c r="J38" s="9"/>
      <c r="K38" s="17"/>
      <c r="L38" s="18"/>
      <c r="M38" s="17"/>
      <c r="N38" s="18"/>
      <c r="O38" s="19"/>
    </row>
    <row r="39" spans="1:15" ht="12.75" customHeight="1">
      <c r="A39" s="37" t="s">
        <v>108</v>
      </c>
      <c r="B39" s="38">
        <v>5.3E-3</v>
      </c>
      <c r="C39" s="44">
        <v>849.62</v>
      </c>
      <c r="D39" s="44">
        <v>4.47</v>
      </c>
      <c r="E39" s="9"/>
      <c r="F39" s="14" t="s">
        <v>108</v>
      </c>
      <c r="G39" s="16">
        <v>5.3E-3</v>
      </c>
      <c r="H39" s="43">
        <v>852.72</v>
      </c>
      <c r="I39" s="43">
        <v>4.5199999999999996</v>
      </c>
      <c r="J39" s="9"/>
      <c r="K39" s="17">
        <f t="shared" si="0"/>
        <v>-3.1000000000000227</v>
      </c>
      <c r="L39" s="18">
        <f t="shared" si="1"/>
        <v>-3.6486900025894196E-3</v>
      </c>
      <c r="M39" s="17">
        <f t="shared" si="2"/>
        <v>-4.9999999999999822E-2</v>
      </c>
      <c r="N39" s="18">
        <f t="shared" si="3"/>
        <v>-1.1185682326621885E-2</v>
      </c>
      <c r="O39" s="19">
        <f t="shared" si="4"/>
        <v>1.1581150672896879E-3</v>
      </c>
    </row>
    <row r="40" spans="1:15" ht="12.75" customHeight="1">
      <c r="A40" s="37"/>
      <c r="B40" s="38"/>
      <c r="C40" s="44"/>
      <c r="D40" s="44"/>
      <c r="E40" s="9"/>
      <c r="G40" s="16"/>
      <c r="H40" s="43"/>
      <c r="I40" s="43"/>
      <c r="J40" s="9"/>
      <c r="K40" s="17"/>
      <c r="L40" s="18"/>
      <c r="M40" s="17"/>
      <c r="N40" s="18"/>
      <c r="O40" s="19"/>
    </row>
    <row r="41" spans="1:15" ht="12.75" customHeight="1">
      <c r="A41" s="37" t="s">
        <v>34</v>
      </c>
      <c r="B41" s="38">
        <v>5.57E-2</v>
      </c>
      <c r="C41" s="44">
        <v>72.38</v>
      </c>
      <c r="D41" s="44">
        <v>4.0599999999999996</v>
      </c>
      <c r="E41" s="9"/>
      <c r="F41" s="14" t="s">
        <v>34</v>
      </c>
      <c r="G41" s="16">
        <v>5.57E-2</v>
      </c>
      <c r="H41" s="43">
        <v>72.680000000000007</v>
      </c>
      <c r="I41" s="43">
        <v>4.0484999999999998</v>
      </c>
      <c r="J41" s="9"/>
      <c r="K41" s="17">
        <f t="shared" si="0"/>
        <v>-0.30000000000001137</v>
      </c>
      <c r="L41" s="18">
        <f t="shared" si="1"/>
        <v>-4.1447913788340892E-3</v>
      </c>
      <c r="M41" s="17">
        <f t="shared" si="2"/>
        <v>1.1499999999999844E-2</v>
      </c>
      <c r="N41" s="18">
        <f t="shared" si="3"/>
        <v>2.8325123152708976E-3</v>
      </c>
      <c r="O41" s="19">
        <f t="shared" si="4"/>
        <v>1.0373072676819251E-3</v>
      </c>
    </row>
    <row r="42" spans="1:15" ht="12.75" customHeight="1">
      <c r="A42" s="37" t="s">
        <v>64</v>
      </c>
      <c r="B42" s="38">
        <v>6.0100000000000001E-2</v>
      </c>
      <c r="C42" s="44">
        <v>0.33</v>
      </c>
      <c r="D42" s="44">
        <v>0.02</v>
      </c>
      <c r="E42" s="9"/>
      <c r="F42" s="14" t="s">
        <v>64</v>
      </c>
      <c r="G42" s="16">
        <v>6.0100000000000001E-2</v>
      </c>
      <c r="H42" s="43">
        <v>0.35</v>
      </c>
      <c r="I42" s="43">
        <v>2.1000000000000001E-2</v>
      </c>
      <c r="J42" s="9"/>
      <c r="K42" s="17">
        <f t="shared" si="0"/>
        <v>-1.9999999999999962E-2</v>
      </c>
      <c r="L42" s="18">
        <f t="shared" si="1"/>
        <v>-6.060606060606049E-2</v>
      </c>
      <c r="M42" s="17">
        <f t="shared" si="2"/>
        <v>-1.0000000000000009E-3</v>
      </c>
      <c r="N42" s="18">
        <f t="shared" si="3"/>
        <v>-5.0000000000000044E-2</v>
      </c>
      <c r="O42" s="19">
        <f t="shared" si="4"/>
        <v>5.3806231002397011E-6</v>
      </c>
    </row>
    <row r="43" spans="1:15" ht="12.75" customHeight="1">
      <c r="A43" s="37"/>
      <c r="B43" s="38"/>
      <c r="C43" s="44"/>
      <c r="D43" s="44"/>
      <c r="E43" s="9"/>
      <c r="G43" s="16"/>
      <c r="H43" s="43"/>
      <c r="I43" s="43"/>
      <c r="J43" s="9"/>
      <c r="K43" s="17"/>
      <c r="L43" s="18"/>
      <c r="M43" s="17"/>
      <c r="N43" s="18"/>
      <c r="O43" s="19"/>
    </row>
    <row r="44" spans="1:15" ht="12.75" customHeight="1">
      <c r="A44" s="37" t="s">
        <v>115</v>
      </c>
      <c r="B44" s="38">
        <v>4.8000000000000001E-2</v>
      </c>
      <c r="C44" s="44">
        <v>760.21</v>
      </c>
      <c r="D44" s="44">
        <v>36.5</v>
      </c>
      <c r="E44" s="9"/>
      <c r="F44" s="14" t="s">
        <v>115</v>
      </c>
      <c r="G44" s="16">
        <v>4.8000000000000001E-2</v>
      </c>
      <c r="H44" s="43">
        <v>763.59</v>
      </c>
      <c r="I44" s="43">
        <v>36.652000000000001</v>
      </c>
      <c r="J44" s="9"/>
      <c r="K44" s="17">
        <f t="shared" si="0"/>
        <v>-3.3799999999999955</v>
      </c>
      <c r="L44" s="18">
        <f t="shared" si="1"/>
        <v>-4.4461398824009093E-3</v>
      </c>
      <c r="M44" s="17">
        <f t="shared" si="2"/>
        <v>-0.15200000000000102</v>
      </c>
      <c r="N44" s="18">
        <f t="shared" si="3"/>
        <v>-4.164383561643864E-3</v>
      </c>
      <c r="O44" s="19">
        <f t="shared" si="4"/>
        <v>9.3909808509516912E-3</v>
      </c>
    </row>
    <row r="45" spans="1:15" ht="12.75" customHeight="1">
      <c r="A45" s="37" t="s">
        <v>116</v>
      </c>
      <c r="B45" s="38">
        <v>9.1499999999999998E-2</v>
      </c>
      <c r="C45" s="44">
        <v>1386.07</v>
      </c>
      <c r="D45" s="44">
        <v>126.82</v>
      </c>
      <c r="E45" s="9"/>
      <c r="F45" s="14" t="s">
        <v>116</v>
      </c>
      <c r="G45" s="16">
        <v>9.1499999999999998E-2</v>
      </c>
      <c r="H45" s="43">
        <v>1390.14</v>
      </c>
      <c r="I45" s="43">
        <v>127.2022</v>
      </c>
      <c r="J45" s="9"/>
      <c r="K45" s="17">
        <f t="shared" si="0"/>
        <v>-4.0700000000001637</v>
      </c>
      <c r="L45" s="18">
        <f t="shared" si="1"/>
        <v>-2.9363596355163621E-3</v>
      </c>
      <c r="M45" s="17">
        <f t="shared" si="2"/>
        <v>-0.38220000000001164</v>
      </c>
      <c r="N45" s="18">
        <f t="shared" si="3"/>
        <v>-3.0137202334017637E-3</v>
      </c>
      <c r="O45" s="19">
        <f t="shared" si="4"/>
        <v>3.2591766462919551E-2</v>
      </c>
    </row>
    <row r="46" spans="1:15" ht="12.75" customHeight="1">
      <c r="A46" s="37" t="s">
        <v>117</v>
      </c>
      <c r="B46" s="38">
        <v>0.10199999999999999</v>
      </c>
      <c r="C46" s="44">
        <v>2582.61</v>
      </c>
      <c r="D46" s="44">
        <v>263.44</v>
      </c>
      <c r="E46" s="9"/>
      <c r="F46" s="14" t="s">
        <v>117</v>
      </c>
      <c r="G46" s="16">
        <v>0.10199999999999999</v>
      </c>
      <c r="H46" s="43">
        <v>2591.5300000000002</v>
      </c>
      <c r="I46" s="43">
        <v>264.33640000000003</v>
      </c>
      <c r="J46" s="9"/>
      <c r="K46" s="17">
        <f t="shared" si="0"/>
        <v>-8.9200000000000728</v>
      </c>
      <c r="L46" s="18">
        <f t="shared" si="1"/>
        <v>-3.4538703094931377E-3</v>
      </c>
      <c r="M46" s="17">
        <f t="shared" si="2"/>
        <v>-0.89640000000002829</v>
      </c>
      <c r="N46" s="18">
        <f t="shared" si="3"/>
        <v>-3.4026723352567124E-3</v>
      </c>
      <c r="O46" s="19">
        <f t="shared" si="4"/>
        <v>6.7728311432104851E-2</v>
      </c>
    </row>
    <row r="47" spans="1:15" ht="12.75" customHeight="1">
      <c r="A47" s="37"/>
      <c r="B47" s="38"/>
      <c r="C47" s="44"/>
      <c r="D47" s="44"/>
      <c r="E47" s="9"/>
      <c r="G47" s="16"/>
      <c r="H47" s="43"/>
      <c r="I47" s="43"/>
      <c r="J47" s="9"/>
      <c r="K47" s="17"/>
      <c r="L47" s="18"/>
      <c r="M47" s="17"/>
      <c r="N47" s="18"/>
      <c r="O47" s="19"/>
    </row>
    <row r="48" spans="1:15" ht="12.75" customHeight="1">
      <c r="A48" s="37" t="s">
        <v>85</v>
      </c>
      <c r="B48" s="38">
        <v>5.5999999999999999E-3</v>
      </c>
      <c r="C48" s="44">
        <v>2.4300000000000002</v>
      </c>
      <c r="D48" s="44">
        <v>0.01</v>
      </c>
      <c r="E48" s="9"/>
      <c r="F48" s="14" t="s">
        <v>85</v>
      </c>
      <c r="G48" s="16">
        <v>5.5999999999999999E-3</v>
      </c>
      <c r="H48" s="43">
        <v>2.4500000000000002</v>
      </c>
      <c r="I48" s="43">
        <v>1.37E-2</v>
      </c>
      <c r="J48" s="9"/>
      <c r="K48" s="17">
        <f t="shared" si="0"/>
        <v>-2.0000000000000018E-2</v>
      </c>
      <c r="L48" s="18">
        <f t="shared" si="1"/>
        <v>-8.2304526748971252E-3</v>
      </c>
      <c r="M48" s="17">
        <f t="shared" si="2"/>
        <v>-3.7000000000000002E-3</v>
      </c>
      <c r="N48" s="18">
        <f t="shared" si="3"/>
        <v>-0.37</v>
      </c>
      <c r="O48" s="19">
        <f t="shared" si="4"/>
        <v>3.5102160225373287E-6</v>
      </c>
    </row>
    <row r="49" spans="1:15" ht="12.75" customHeight="1">
      <c r="A49" s="37"/>
      <c r="B49" s="38"/>
      <c r="C49" s="44"/>
      <c r="D49" s="44"/>
      <c r="E49" s="9"/>
      <c r="G49" s="16"/>
      <c r="H49" s="43"/>
      <c r="I49" s="43"/>
      <c r="J49" s="9"/>
      <c r="K49" s="17"/>
      <c r="L49" s="18"/>
      <c r="M49" s="17"/>
      <c r="N49" s="18"/>
      <c r="O49" s="19"/>
    </row>
    <row r="50" spans="1:15" ht="12.75" customHeight="1">
      <c r="A50" s="37" t="s">
        <v>36</v>
      </c>
      <c r="B50" s="38">
        <v>2.9499999999999998E-2</v>
      </c>
      <c r="C50" s="44">
        <v>28.73</v>
      </c>
      <c r="D50" s="44">
        <v>0.84</v>
      </c>
      <c r="E50" s="9"/>
      <c r="F50" s="14" t="s">
        <v>36</v>
      </c>
      <c r="G50" s="16">
        <v>2.9499999999999998E-2</v>
      </c>
      <c r="H50" s="43">
        <v>28.85</v>
      </c>
      <c r="I50" s="43">
        <v>0.85089999999999999</v>
      </c>
      <c r="J50" s="9"/>
      <c r="K50" s="17">
        <f t="shared" si="0"/>
        <v>-0.12000000000000099</v>
      </c>
      <c r="L50" s="18">
        <f t="shared" si="1"/>
        <v>-4.1768186564567003E-3</v>
      </c>
      <c r="M50" s="17">
        <f t="shared" si="2"/>
        <v>-1.0900000000000021E-2</v>
      </c>
      <c r="N50" s="18">
        <f t="shared" si="3"/>
        <v>-1.2976190476190502E-2</v>
      </c>
      <c r="O50" s="19">
        <f t="shared" si="4"/>
        <v>2.1801772361876006E-4</v>
      </c>
    </row>
    <row r="51" spans="1:15" ht="12.75" customHeight="1">
      <c r="A51" s="37"/>
      <c r="B51" s="38"/>
      <c r="C51" s="44"/>
      <c r="D51" s="44"/>
      <c r="E51" s="9"/>
      <c r="G51" s="16"/>
      <c r="H51" s="43"/>
      <c r="I51" s="43"/>
      <c r="J51" s="9"/>
      <c r="K51" s="17"/>
      <c r="L51" s="18"/>
      <c r="M51" s="17"/>
      <c r="N51" s="18"/>
      <c r="O51" s="19"/>
    </row>
    <row r="52" spans="1:15" ht="12.75" customHeight="1">
      <c r="A52" s="37" t="s">
        <v>38</v>
      </c>
      <c r="B52" s="38">
        <v>0.192</v>
      </c>
      <c r="C52" s="44">
        <v>62.04</v>
      </c>
      <c r="D52" s="44">
        <v>11.9</v>
      </c>
      <c r="E52" s="9"/>
      <c r="F52" s="14" t="s">
        <v>38</v>
      </c>
      <c r="G52" s="16">
        <v>0.192</v>
      </c>
      <c r="H52" s="43">
        <v>62.35</v>
      </c>
      <c r="I52" s="43">
        <v>11.9712</v>
      </c>
      <c r="J52" s="9"/>
      <c r="K52" s="17">
        <f t="shared" si="0"/>
        <v>-0.31000000000000227</v>
      </c>
      <c r="L52" s="18">
        <f t="shared" si="1"/>
        <v>-4.9967762733720547E-3</v>
      </c>
      <c r="M52" s="17">
        <f t="shared" si="2"/>
        <v>-7.1199999999999264E-2</v>
      </c>
      <c r="N52" s="18">
        <f t="shared" si="3"/>
        <v>-5.9831932773108621E-3</v>
      </c>
      <c r="O52" s="19">
        <f t="shared" si="4"/>
        <v>3.0672626313137858E-3</v>
      </c>
    </row>
    <row r="53" spans="1:15" ht="12.75" customHeight="1">
      <c r="A53" s="37" t="s">
        <v>37</v>
      </c>
      <c r="B53" s="38">
        <v>0.19220000000000001</v>
      </c>
      <c r="C53" s="44">
        <v>52.57</v>
      </c>
      <c r="D53" s="44">
        <v>10.1</v>
      </c>
      <c r="E53" s="9"/>
      <c r="F53" s="14" t="s">
        <v>37</v>
      </c>
      <c r="G53" s="16">
        <v>0.19220000000000001</v>
      </c>
      <c r="H53" s="43">
        <v>52.88</v>
      </c>
      <c r="I53" s="43">
        <v>10.164199999999999</v>
      </c>
      <c r="J53" s="9"/>
      <c r="K53" s="17">
        <f t="shared" si="0"/>
        <v>-0.31000000000000227</v>
      </c>
      <c r="L53" s="18">
        <f t="shared" si="1"/>
        <v>-5.8968993722655939E-3</v>
      </c>
      <c r="M53" s="17">
        <f t="shared" si="2"/>
        <v>-6.4199999999999591E-2</v>
      </c>
      <c r="N53" s="18">
        <f t="shared" si="3"/>
        <v>-6.3564356435643161E-3</v>
      </c>
      <c r="O53" s="19">
        <f t="shared" si="4"/>
        <v>2.6042728245455411E-3</v>
      </c>
    </row>
    <row r="54" spans="1:15" ht="12.75" customHeight="1">
      <c r="A54" s="37"/>
      <c r="B54" s="38"/>
      <c r="C54" s="44"/>
      <c r="D54" s="44"/>
      <c r="E54" s="9"/>
      <c r="G54" s="16"/>
      <c r="H54" s="43"/>
      <c r="I54" s="43"/>
      <c r="J54" s="9"/>
      <c r="K54" s="17"/>
      <c r="L54" s="18"/>
      <c r="M54" s="17"/>
      <c r="N54" s="18"/>
      <c r="O54" s="19"/>
    </row>
    <row r="55" spans="1:15" ht="12.75" customHeight="1">
      <c r="A55" s="37" t="s">
        <v>40</v>
      </c>
      <c r="B55" s="38">
        <v>2.6499999999999999E-2</v>
      </c>
      <c r="C55" s="44">
        <v>12.51</v>
      </c>
      <c r="D55" s="44">
        <v>0.32</v>
      </c>
      <c r="E55" s="9"/>
      <c r="F55" s="14" t="s">
        <v>40</v>
      </c>
      <c r="G55" s="16">
        <v>2.6499999999999999E-2</v>
      </c>
      <c r="H55" s="43">
        <v>12.63</v>
      </c>
      <c r="I55" s="43">
        <v>0.33479999999999999</v>
      </c>
      <c r="J55" s="9"/>
      <c r="K55" s="17">
        <f t="shared" si="0"/>
        <v>-0.12000000000000099</v>
      </c>
      <c r="L55" s="18">
        <f t="shared" si="1"/>
        <v>-9.5923261390888082E-3</v>
      </c>
      <c r="M55" s="17">
        <f t="shared" si="2"/>
        <v>-1.479999999999998E-2</v>
      </c>
      <c r="N55" s="18">
        <f t="shared" si="3"/>
        <v>-4.6249999999999937E-2</v>
      </c>
      <c r="O55" s="19">
        <f t="shared" si="4"/>
        <v>8.5782505426678659E-5</v>
      </c>
    </row>
    <row r="56" spans="1:15" ht="12.75" customHeight="1">
      <c r="A56" s="37" t="s">
        <v>118</v>
      </c>
      <c r="B56" s="38">
        <v>2.9899999999999999E-2</v>
      </c>
      <c r="C56" s="44">
        <v>0.1</v>
      </c>
      <c r="D56" s="44">
        <v>0</v>
      </c>
      <c r="E56" s="9"/>
      <c r="F56" s="14" t="s">
        <v>118</v>
      </c>
      <c r="G56" s="16">
        <v>2.9899999999999999E-2</v>
      </c>
      <c r="H56" s="43">
        <v>0.12</v>
      </c>
      <c r="I56" s="43">
        <v>3.5000000000000001E-3</v>
      </c>
      <c r="J56" s="9"/>
      <c r="K56" s="17">
        <f t="shared" si="0"/>
        <v>-1.999999999999999E-2</v>
      </c>
      <c r="L56" s="18">
        <f t="shared" si="1"/>
        <v>-0.1999999999999999</v>
      </c>
      <c r="M56" s="17">
        <f t="shared" si="2"/>
        <v>-3.5000000000000001E-3</v>
      </c>
      <c r="N56" s="18">
        <f t="shared" si="3"/>
        <v>0</v>
      </c>
      <c r="O56" s="19">
        <f t="shared" si="4"/>
        <v>8.9677051670661682E-7</v>
      </c>
    </row>
    <row r="57" spans="1:15" ht="12.75" customHeight="1">
      <c r="A57" s="37"/>
      <c r="B57" s="38"/>
      <c r="C57" s="44"/>
      <c r="D57" s="44"/>
      <c r="E57" s="9"/>
      <c r="G57" s="16"/>
      <c r="H57" s="43"/>
      <c r="I57" s="43"/>
      <c r="J57" s="9"/>
      <c r="K57" s="17"/>
      <c r="L57" s="18"/>
      <c r="M57" s="17"/>
      <c r="N57" s="18"/>
      <c r="O57" s="19"/>
    </row>
    <row r="58" spans="1:15" ht="12.75" customHeight="1">
      <c r="A58" s="37" t="s">
        <v>41</v>
      </c>
      <c r="B58" s="38">
        <v>0.28499999999999998</v>
      </c>
      <c r="C58" s="44">
        <v>191.05</v>
      </c>
      <c r="D58" s="44">
        <v>54.42</v>
      </c>
      <c r="E58" s="9"/>
      <c r="F58" s="14" t="s">
        <v>41</v>
      </c>
      <c r="G58" s="16">
        <v>0.28499999999999998</v>
      </c>
      <c r="H58" s="43">
        <v>192.2</v>
      </c>
      <c r="I58" s="43">
        <v>54.779499999999999</v>
      </c>
      <c r="J58" s="9"/>
      <c r="K58" s="17">
        <f t="shared" si="0"/>
        <v>-1.1499999999999773</v>
      </c>
      <c r="L58" s="18">
        <f t="shared" si="1"/>
        <v>-6.0193666579428278E-3</v>
      </c>
      <c r="M58" s="17">
        <f t="shared" si="2"/>
        <v>-0.35949999999999704</v>
      </c>
      <c r="N58" s="18">
        <f t="shared" si="3"/>
        <v>-6.6060271958838113E-3</v>
      </c>
      <c r="O58" s="19">
        <f t="shared" si="4"/>
        <v>1.4035611577122889E-2</v>
      </c>
    </row>
    <row r="59" spans="1:15" ht="12.75" customHeight="1">
      <c r="A59" s="37" t="s">
        <v>83</v>
      </c>
      <c r="B59" s="38">
        <v>0.316</v>
      </c>
      <c r="C59" s="44">
        <v>0.28000000000000003</v>
      </c>
      <c r="D59" s="44">
        <v>0.09</v>
      </c>
      <c r="E59" s="9"/>
      <c r="F59" s="14" t="s">
        <v>83</v>
      </c>
      <c r="G59" s="16">
        <v>0.316</v>
      </c>
      <c r="H59" s="43">
        <v>0.28000000000000003</v>
      </c>
      <c r="I59" s="43">
        <v>8.9499999999999996E-2</v>
      </c>
      <c r="J59" s="9"/>
      <c r="K59" s="17">
        <f t="shared" si="0"/>
        <v>0</v>
      </c>
      <c r="L59" s="18">
        <f t="shared" si="1"/>
        <v>0</v>
      </c>
      <c r="M59" s="17">
        <f t="shared" si="2"/>
        <v>5.0000000000000044E-4</v>
      </c>
      <c r="N59" s="18">
        <f t="shared" si="3"/>
        <v>5.555555555555561E-3</v>
      </c>
      <c r="O59" s="19">
        <f t="shared" si="4"/>
        <v>2.2931703212926344E-5</v>
      </c>
    </row>
    <row r="60" spans="1:15" ht="12.75" customHeight="1">
      <c r="A60" s="37" t="s">
        <v>81</v>
      </c>
      <c r="B60" s="38">
        <v>0.32500000000000001</v>
      </c>
      <c r="C60" s="44">
        <v>1.46</v>
      </c>
      <c r="D60" s="44">
        <v>0.48</v>
      </c>
      <c r="E60" s="9"/>
      <c r="F60" s="14" t="s">
        <v>81</v>
      </c>
      <c r="G60" s="16">
        <v>0.32500000000000001</v>
      </c>
      <c r="H60" s="43">
        <v>1.53</v>
      </c>
      <c r="I60" s="43">
        <v>0.49840000000000001</v>
      </c>
      <c r="J60" s="9"/>
      <c r="K60" s="17">
        <f t="shared" si="0"/>
        <v>-7.0000000000000062E-2</v>
      </c>
      <c r="L60" s="18">
        <f t="shared" si="1"/>
        <v>-4.7945205479452101E-2</v>
      </c>
      <c r="M60" s="17">
        <f t="shared" si="2"/>
        <v>-1.8400000000000027E-2</v>
      </c>
      <c r="N60" s="18">
        <f t="shared" si="3"/>
        <v>-3.8333333333333393E-2</v>
      </c>
      <c r="O60" s="19">
        <f t="shared" si="4"/>
        <v>1.2770012157902223E-4</v>
      </c>
    </row>
    <row r="61" spans="1:15" ht="12.75" customHeight="1">
      <c r="A61" s="37" t="s">
        <v>44</v>
      </c>
      <c r="B61" s="38">
        <v>0.33700000000000002</v>
      </c>
      <c r="C61" s="44">
        <v>2402.79</v>
      </c>
      <c r="D61" s="44">
        <v>809.75</v>
      </c>
      <c r="E61" s="9"/>
      <c r="F61" s="14" t="s">
        <v>44</v>
      </c>
      <c r="G61" s="16">
        <v>0.33700000000000002</v>
      </c>
      <c r="H61" s="43">
        <v>2415.2800000000002</v>
      </c>
      <c r="I61" s="43">
        <v>813.95989999999995</v>
      </c>
      <c r="J61" s="9"/>
      <c r="K61" s="17">
        <f t="shared" si="0"/>
        <v>-12.490000000000236</v>
      </c>
      <c r="L61" s="18">
        <f t="shared" si="1"/>
        <v>-5.1981238476938212E-3</v>
      </c>
      <c r="M61" s="17">
        <f t="shared" si="2"/>
        <v>-4.2098999999999478</v>
      </c>
      <c r="N61" s="18">
        <f t="shared" si="3"/>
        <v>-5.1990120407532543E-3</v>
      </c>
      <c r="O61" s="19">
        <f t="shared" si="4"/>
        <v>0.20855292574327602</v>
      </c>
    </row>
    <row r="62" spans="1:15" ht="12.75" customHeight="1">
      <c r="A62" s="37" t="s">
        <v>42</v>
      </c>
      <c r="B62" s="38">
        <v>0.35</v>
      </c>
      <c r="C62" s="44">
        <v>2947.42</v>
      </c>
      <c r="D62" s="44">
        <v>1031.55</v>
      </c>
      <c r="E62" s="9"/>
      <c r="F62" s="14" t="s">
        <v>42</v>
      </c>
      <c r="G62" s="14">
        <v>0.35</v>
      </c>
      <c r="H62" s="14">
        <v>3005.69</v>
      </c>
      <c r="I62" s="14">
        <v>1051.9902</v>
      </c>
      <c r="J62" s="9"/>
      <c r="K62" s="17">
        <f t="shared" si="0"/>
        <v>-58.269999999999982</v>
      </c>
      <c r="L62" s="18">
        <f t="shared" si="1"/>
        <v>-1.9769832599358075E-2</v>
      </c>
      <c r="M62" s="17">
        <f t="shared" si="2"/>
        <v>-20.440200000000004</v>
      </c>
      <c r="N62" s="18">
        <f t="shared" si="3"/>
        <v>-1.9815035625999716E-2</v>
      </c>
      <c r="O62" s="19">
        <f t="shared" si="4"/>
        <v>0.26954108434979918</v>
      </c>
    </row>
    <row r="63" spans="1:15" ht="12.75" customHeight="1">
      <c r="A63" s="37" t="s">
        <v>43</v>
      </c>
      <c r="B63" s="38">
        <v>0.35399999999999998</v>
      </c>
      <c r="C63" s="44">
        <v>758.9</v>
      </c>
      <c r="D63" s="44">
        <v>268.64</v>
      </c>
      <c r="E63" s="9"/>
      <c r="F63" s="14" t="s">
        <v>43</v>
      </c>
      <c r="G63" s="16">
        <v>0.35399999999999998</v>
      </c>
      <c r="H63" s="43">
        <v>763.05</v>
      </c>
      <c r="I63" s="43">
        <v>270.11970000000002</v>
      </c>
      <c r="J63" s="9"/>
      <c r="K63" s="17">
        <f t="shared" si="0"/>
        <v>-4.1499999999999773</v>
      </c>
      <c r="L63" s="18">
        <f t="shared" si="1"/>
        <v>-5.4684411648438227E-3</v>
      </c>
      <c r="M63" s="17">
        <f t="shared" si="2"/>
        <v>-1.4797000000000367</v>
      </c>
      <c r="N63" s="18">
        <f t="shared" si="3"/>
        <v>-5.5081149493747643E-3</v>
      </c>
      <c r="O63" s="19">
        <f t="shared" si="4"/>
        <v>6.9210109411896092E-2</v>
      </c>
    </row>
    <row r="64" spans="1:15" ht="12.75" customHeight="1">
      <c r="A64" s="37"/>
      <c r="B64" s="38"/>
      <c r="C64" s="44"/>
      <c r="D64" s="44"/>
      <c r="E64" s="9"/>
      <c r="G64" s="16"/>
      <c r="H64" s="43"/>
      <c r="I64" s="43"/>
      <c r="J64" s="9"/>
      <c r="K64" s="17"/>
      <c r="L64" s="18"/>
      <c r="M64" s="17"/>
      <c r="N64" s="18"/>
      <c r="O64" s="19"/>
    </row>
    <row r="65" spans="1:15" ht="12.75" customHeight="1">
      <c r="A65" s="37" t="s">
        <v>46</v>
      </c>
      <c r="B65" s="38">
        <v>0.16600000000000001</v>
      </c>
      <c r="C65" s="44">
        <v>78.52</v>
      </c>
      <c r="D65" s="44">
        <v>13.04</v>
      </c>
      <c r="E65" s="9"/>
      <c r="F65" s="14" t="s">
        <v>46</v>
      </c>
      <c r="G65" s="16">
        <v>0.16600000000000001</v>
      </c>
      <c r="H65" s="43">
        <v>79.02</v>
      </c>
      <c r="I65" s="43">
        <v>13.1165</v>
      </c>
      <c r="J65" s="9"/>
      <c r="K65" s="17">
        <f t="shared" si="0"/>
        <v>-0.5</v>
      </c>
      <c r="L65" s="18">
        <f t="shared" si="1"/>
        <v>-6.3678043810494146E-3</v>
      </c>
      <c r="M65" s="17">
        <f t="shared" si="2"/>
        <v>-7.6500000000001123E-2</v>
      </c>
      <c r="N65" s="18">
        <f t="shared" si="3"/>
        <v>-5.8665644171780008E-3</v>
      </c>
      <c r="O65" s="19">
        <f t="shared" si="4"/>
        <v>3.3607115663949541E-3</v>
      </c>
    </row>
    <row r="66" spans="1:15" ht="12.75" customHeight="1">
      <c r="A66" s="37" t="s">
        <v>45</v>
      </c>
      <c r="B66" s="38">
        <v>0.17249999999999999</v>
      </c>
      <c r="C66" s="44">
        <v>479.44</v>
      </c>
      <c r="D66" s="44">
        <v>82.71</v>
      </c>
      <c r="E66" s="9"/>
      <c r="F66" s="14" t="s">
        <v>45</v>
      </c>
      <c r="G66" s="16">
        <v>0.17249999999999999</v>
      </c>
      <c r="H66" s="43">
        <v>485.77</v>
      </c>
      <c r="I66" s="43">
        <v>83.802899999999994</v>
      </c>
      <c r="J66" s="9"/>
      <c r="K66" s="17">
        <f t="shared" si="0"/>
        <v>-6.3299999999999841</v>
      </c>
      <c r="L66" s="18">
        <f t="shared" si="1"/>
        <v>-1.3202903387285133E-2</v>
      </c>
      <c r="M66" s="17">
        <f t="shared" si="2"/>
        <v>-1.0929000000000002</v>
      </c>
      <c r="N66" s="18">
        <f t="shared" si="3"/>
        <v>-1.3213638012332248E-2</v>
      </c>
      <c r="O66" s="19">
        <f t="shared" si="4"/>
        <v>2.1471991409860839E-2</v>
      </c>
    </row>
    <row r="67" spans="1:15" ht="12.75" customHeight="1">
      <c r="A67" s="37"/>
      <c r="B67" s="38"/>
      <c r="C67" s="44"/>
      <c r="D67" s="44"/>
      <c r="E67" s="9"/>
      <c r="G67" s="16"/>
      <c r="H67" s="43"/>
      <c r="I67" s="43"/>
      <c r="J67" s="9"/>
      <c r="K67" s="17"/>
      <c r="L67" s="18"/>
      <c r="M67" s="17"/>
      <c r="N67" s="18"/>
      <c r="O67" s="19"/>
    </row>
    <row r="68" spans="1:15" ht="12.75" customHeight="1">
      <c r="A68" s="37" t="s">
        <v>47</v>
      </c>
      <c r="B68" s="38">
        <v>6.3E-2</v>
      </c>
      <c r="C68" s="44">
        <v>212.5</v>
      </c>
      <c r="D68" s="44">
        <v>13.39</v>
      </c>
      <c r="E68" s="9"/>
      <c r="F68" s="14" t="s">
        <v>47</v>
      </c>
      <c r="G68" s="16">
        <v>6.3E-2</v>
      </c>
      <c r="H68" s="43">
        <v>213.03</v>
      </c>
      <c r="I68" s="43">
        <v>13.4223</v>
      </c>
      <c r="J68" s="9"/>
      <c r="K68" s="17">
        <f t="shared" si="0"/>
        <v>-0.53000000000000114</v>
      </c>
      <c r="L68" s="18">
        <f t="shared" si="1"/>
        <v>-2.4941176470588289E-3</v>
      </c>
      <c r="M68" s="17">
        <f t="shared" si="2"/>
        <v>-3.2299999999999329E-2</v>
      </c>
      <c r="N68" s="18">
        <f t="shared" si="3"/>
        <v>-2.4122479462284786E-3</v>
      </c>
      <c r="O68" s="19">
        <f t="shared" si="4"/>
        <v>3.4390636875403493E-3</v>
      </c>
    </row>
    <row r="69" spans="1:15" ht="12.75" customHeight="1">
      <c r="A69" s="37"/>
      <c r="B69" s="38"/>
      <c r="C69" s="44"/>
      <c r="D69" s="44"/>
      <c r="E69" s="9"/>
      <c r="G69" s="16"/>
      <c r="H69" s="43"/>
      <c r="I69" s="43"/>
      <c r="J69" s="9"/>
      <c r="K69" s="17"/>
      <c r="L69" s="18"/>
      <c r="M69" s="17"/>
      <c r="N69" s="18"/>
      <c r="O69" s="19"/>
    </row>
    <row r="70" spans="1:15" ht="12.75" customHeight="1">
      <c r="A70" s="37" t="s">
        <v>48</v>
      </c>
      <c r="B70" s="38">
        <v>8.6E-3</v>
      </c>
      <c r="C70" s="44">
        <v>7.12</v>
      </c>
      <c r="D70" s="44">
        <v>7.0000000000000007E-2</v>
      </c>
      <c r="E70" s="9"/>
      <c r="F70" s="14" t="s">
        <v>48</v>
      </c>
      <c r="G70" s="16">
        <v>8.6E-3</v>
      </c>
      <c r="H70" s="43">
        <v>7.17</v>
      </c>
      <c r="I70" s="43">
        <v>6.1600000000000002E-2</v>
      </c>
      <c r="J70" s="9"/>
      <c r="K70" s="17">
        <f t="shared" si="0"/>
        <v>-4.9999999999999822E-2</v>
      </c>
      <c r="L70" s="18">
        <f t="shared" si="1"/>
        <v>-7.0224719101123342E-3</v>
      </c>
      <c r="M70" s="17">
        <f t="shared" si="2"/>
        <v>8.4000000000000047E-3</v>
      </c>
      <c r="N70" s="18">
        <f t="shared" si="3"/>
        <v>0.12000000000000005</v>
      </c>
      <c r="O70" s="19">
        <f t="shared" si="4"/>
        <v>1.5783161094036458E-5</v>
      </c>
    </row>
    <row r="71" spans="1:15" ht="12.75" customHeight="1">
      <c r="A71" s="37"/>
      <c r="B71" s="38"/>
      <c r="C71" s="44"/>
      <c r="D71" s="44"/>
      <c r="E71" s="9"/>
      <c r="G71" s="16"/>
      <c r="H71" s="43"/>
      <c r="I71" s="43"/>
      <c r="J71" s="9"/>
      <c r="K71" s="17"/>
      <c r="L71" s="18"/>
      <c r="M71" s="17"/>
      <c r="N71" s="18"/>
      <c r="O71" s="19"/>
    </row>
    <row r="72" spans="1:15" ht="12.75" customHeight="1">
      <c r="A72" s="37" t="s">
        <v>113</v>
      </c>
      <c r="B72" s="38">
        <v>0.33100000000000002</v>
      </c>
      <c r="C72" s="44">
        <v>3.95</v>
      </c>
      <c r="D72" s="44">
        <v>1.32</v>
      </c>
      <c r="E72" s="9"/>
      <c r="F72" s="14" t="s">
        <v>113</v>
      </c>
      <c r="G72" s="16">
        <v>0.33100000000000002</v>
      </c>
      <c r="H72" s="43">
        <v>4.1900000000000004</v>
      </c>
      <c r="I72" s="43">
        <v>1.3849</v>
      </c>
      <c r="J72" s="9"/>
      <c r="K72" s="17">
        <f t="shared" si="0"/>
        <v>-0.24000000000000021</v>
      </c>
      <c r="L72" s="18">
        <f t="shared" si="1"/>
        <v>-6.0759493670886129E-2</v>
      </c>
      <c r="M72" s="17">
        <f t="shared" si="2"/>
        <v>-6.4899999999999958E-2</v>
      </c>
      <c r="N72" s="18">
        <f t="shared" si="3"/>
        <v>-4.9166666666666629E-2</v>
      </c>
      <c r="O72" s="19">
        <f t="shared" si="4"/>
        <v>3.5483928245342677E-4</v>
      </c>
    </row>
    <row r="73" spans="1:15" ht="12.75" customHeight="1">
      <c r="A73" s="37"/>
      <c r="B73" s="38"/>
      <c r="C73" s="44"/>
      <c r="D73" s="44"/>
      <c r="E73" s="9"/>
      <c r="G73" s="16"/>
      <c r="H73" s="43"/>
      <c r="I73" s="43"/>
      <c r="J73" s="9"/>
      <c r="K73" s="17"/>
      <c r="L73" s="18"/>
      <c r="M73" s="17"/>
      <c r="N73" s="18"/>
      <c r="O73" s="19"/>
    </row>
    <row r="74" spans="1:15" ht="12.75" customHeight="1">
      <c r="A74" s="37" t="s">
        <v>52</v>
      </c>
      <c r="B74" s="38">
        <v>4.4999999999999997E-3</v>
      </c>
      <c r="C74" s="44">
        <v>205.54</v>
      </c>
      <c r="D74" s="44">
        <v>0.96</v>
      </c>
      <c r="E74" s="9"/>
      <c r="F74" s="14" t="s">
        <v>52</v>
      </c>
      <c r="G74" s="16">
        <v>4.4999999999999997E-3</v>
      </c>
      <c r="H74" s="43">
        <v>207.25</v>
      </c>
      <c r="I74" s="43">
        <v>0.93389999999999995</v>
      </c>
      <c r="J74" s="9"/>
      <c r="K74" s="17">
        <f t="shared" si="0"/>
        <v>-1.710000000000008</v>
      </c>
      <c r="L74" s="18">
        <f t="shared" si="1"/>
        <v>-8.3195485063734947E-3</v>
      </c>
      <c r="M74" s="17">
        <f t="shared" si="2"/>
        <v>2.6100000000000012E-2</v>
      </c>
      <c r="N74" s="18">
        <f t="shared" si="3"/>
        <v>2.7187500000000014E-2</v>
      </c>
      <c r="O74" s="19">
        <f t="shared" si="4"/>
        <v>2.392839958720884E-4</v>
      </c>
    </row>
    <row r="75" spans="1:15" ht="12.75" customHeight="1">
      <c r="A75" s="37"/>
      <c r="B75" s="38"/>
      <c r="C75" s="44"/>
      <c r="D75" s="44"/>
      <c r="E75" s="9"/>
      <c r="G75" s="16"/>
      <c r="H75" s="43"/>
      <c r="I75" s="43"/>
      <c r="J75" s="9"/>
      <c r="K75" s="17"/>
      <c r="L75" s="18"/>
      <c r="M75" s="17"/>
      <c r="N75" s="18"/>
      <c r="O75" s="19"/>
    </row>
    <row r="76" spans="1:15" ht="12.75" customHeight="1">
      <c r="A76" s="37" t="s">
        <v>111</v>
      </c>
      <c r="B76" s="38">
        <v>0.13800000000000001</v>
      </c>
      <c r="C76" s="44">
        <v>11.52</v>
      </c>
      <c r="D76" s="44">
        <v>1.59</v>
      </c>
      <c r="E76" s="9"/>
      <c r="F76" s="36" t="s">
        <v>111</v>
      </c>
      <c r="G76" s="39">
        <v>0.13800000000000001</v>
      </c>
      <c r="H76" s="42">
        <v>11.53</v>
      </c>
      <c r="I76" s="42">
        <v>1.5915999999999999</v>
      </c>
      <c r="J76" s="9"/>
      <c r="K76" s="17">
        <f t="shared" ref="K76:K91" si="5">+C76-H76</f>
        <v>-9.9999999999997868E-3</v>
      </c>
      <c r="L76" s="18">
        <f t="shared" ref="L76:L91" si="6">IFERROR(K76/C76,0)</f>
        <v>-8.6805555555553708E-4</v>
      </c>
      <c r="M76" s="17">
        <f t="shared" ref="M76:M91" si="7">+D76-I76</f>
        <v>-1.5999999999998238E-3</v>
      </c>
      <c r="N76" s="18">
        <f t="shared" ref="N76:N91" si="8">IFERROR(M76/D76,0)</f>
        <v>-1.0062893081759898E-3</v>
      </c>
      <c r="O76" s="19">
        <f t="shared" ref="O76:O91" si="9">IFERROR(I76/$I$96,0)</f>
        <v>4.0779998696864324E-4</v>
      </c>
    </row>
    <row r="77" spans="1:15" ht="12.75" customHeight="1">
      <c r="A77" s="37"/>
      <c r="B77" s="38"/>
      <c r="C77" s="44"/>
      <c r="D77" s="44"/>
      <c r="E77" s="9"/>
      <c r="F77" s="36"/>
      <c r="G77" s="39"/>
      <c r="H77" s="42"/>
      <c r="I77" s="42"/>
      <c r="J77" s="9"/>
      <c r="K77" s="17"/>
      <c r="L77" s="18"/>
      <c r="M77" s="17"/>
      <c r="N77" s="18"/>
      <c r="O77" s="19"/>
    </row>
    <row r="78" spans="1:15" ht="12.75" customHeight="1">
      <c r="A78" s="37" t="s">
        <v>54</v>
      </c>
      <c r="B78" s="38">
        <v>0.155</v>
      </c>
      <c r="C78" s="44">
        <v>150.88999999999999</v>
      </c>
      <c r="D78" s="44">
        <v>23.37</v>
      </c>
      <c r="E78" s="9"/>
      <c r="F78" s="36" t="s">
        <v>54</v>
      </c>
      <c r="G78" s="39">
        <v>0.155</v>
      </c>
      <c r="H78" s="42">
        <v>153.72</v>
      </c>
      <c r="I78" s="42">
        <v>23.828499999999998</v>
      </c>
      <c r="J78" s="9"/>
      <c r="K78" s="17">
        <f t="shared" si="5"/>
        <v>-2.8300000000000125</v>
      </c>
      <c r="L78" s="18">
        <f t="shared" si="6"/>
        <v>-1.8755384717343844E-2</v>
      </c>
      <c r="M78" s="17">
        <f t="shared" si="7"/>
        <v>-0.45849999999999724</v>
      </c>
      <c r="N78" s="18">
        <f t="shared" si="8"/>
        <v>-1.9619169875909167E-2</v>
      </c>
      <c r="O78" s="19">
        <f t="shared" si="9"/>
        <v>6.1053417878124622E-3</v>
      </c>
    </row>
    <row r="79" spans="1:15" ht="12.75" customHeight="1">
      <c r="A79" s="37" t="s">
        <v>57</v>
      </c>
      <c r="B79" s="38">
        <v>0.17399999999999999</v>
      </c>
      <c r="C79" s="44">
        <v>641.52</v>
      </c>
      <c r="D79" s="44">
        <v>111.63</v>
      </c>
      <c r="E79" s="9"/>
      <c r="F79" s="36" t="s">
        <v>57</v>
      </c>
      <c r="G79" s="39">
        <v>0.17399999999999999</v>
      </c>
      <c r="H79" s="42">
        <v>646.77</v>
      </c>
      <c r="I79" s="42">
        <v>112.53740000000001</v>
      </c>
      <c r="J79" s="9"/>
      <c r="K79" s="17">
        <f t="shared" si="5"/>
        <v>-5.25</v>
      </c>
      <c r="L79" s="18">
        <f t="shared" si="6"/>
        <v>-8.1836887392442957E-3</v>
      </c>
      <c r="M79" s="17">
        <f t="shared" si="7"/>
        <v>-0.90740000000000975</v>
      </c>
      <c r="N79" s="18">
        <f t="shared" si="8"/>
        <v>-8.1286392546807296E-3</v>
      </c>
      <c r="O79" s="19">
        <f t="shared" si="9"/>
        <v>2.8834349241948349E-2</v>
      </c>
    </row>
    <row r="80" spans="1:15" ht="12.75" customHeight="1">
      <c r="A80" s="37" t="s">
        <v>56</v>
      </c>
      <c r="B80" s="38">
        <v>0.2175</v>
      </c>
      <c r="C80" s="44">
        <v>2548.5100000000002</v>
      </c>
      <c r="D80" s="44">
        <v>554.36</v>
      </c>
      <c r="E80" s="9"/>
      <c r="F80" s="36" t="s">
        <v>56</v>
      </c>
      <c r="G80" s="39">
        <v>0.2175</v>
      </c>
      <c r="H80" s="42">
        <v>2567.0300000000002</v>
      </c>
      <c r="I80" s="42">
        <v>558.3501</v>
      </c>
      <c r="J80" s="9"/>
      <c r="K80" s="17">
        <f t="shared" si="5"/>
        <v>-18.519999999999982</v>
      </c>
      <c r="L80" s="18">
        <f t="shared" si="6"/>
        <v>-7.2669913007992826E-3</v>
      </c>
      <c r="M80" s="17">
        <f t="shared" si="7"/>
        <v>-3.990099999999984</v>
      </c>
      <c r="N80" s="18">
        <f t="shared" si="8"/>
        <v>-7.1976693845154484E-3</v>
      </c>
      <c r="O80" s="19">
        <f t="shared" si="9"/>
        <v>0.14306054505148319</v>
      </c>
    </row>
    <row r="81" spans="1:15" ht="12.75" customHeight="1">
      <c r="A81" s="37" t="s">
        <v>55</v>
      </c>
      <c r="B81" s="38">
        <v>0.219</v>
      </c>
      <c r="C81" s="44">
        <v>882.43</v>
      </c>
      <c r="D81" s="44">
        <v>193.32</v>
      </c>
      <c r="E81" s="9"/>
      <c r="F81" s="36" t="s">
        <v>55</v>
      </c>
      <c r="G81" s="39">
        <v>0.219</v>
      </c>
      <c r="H81" s="42">
        <v>891.45</v>
      </c>
      <c r="I81" s="42">
        <v>195.25020000000001</v>
      </c>
      <c r="J81" s="9"/>
      <c r="K81" s="17">
        <f t="shared" si="5"/>
        <v>-9.0200000000000955</v>
      </c>
      <c r="L81" s="18">
        <f t="shared" si="6"/>
        <v>-1.0221773965073826E-2</v>
      </c>
      <c r="M81" s="17">
        <f t="shared" si="7"/>
        <v>-1.9302000000000135</v>
      </c>
      <c r="N81" s="18">
        <f t="shared" si="8"/>
        <v>-9.9844816883923725E-3</v>
      </c>
      <c r="O81" s="19">
        <f t="shared" si="9"/>
        <v>5.0027035068877221E-2</v>
      </c>
    </row>
    <row r="82" spans="1:15" ht="12.75" customHeight="1">
      <c r="A82" s="37"/>
      <c r="B82" s="38"/>
      <c r="C82" s="44"/>
      <c r="D82" s="44"/>
      <c r="E82" s="9"/>
      <c r="F82" s="36"/>
      <c r="G82" s="39"/>
      <c r="H82" s="42"/>
      <c r="I82" s="42"/>
      <c r="J82" s="9"/>
      <c r="K82" s="17"/>
      <c r="L82" s="18"/>
      <c r="M82" s="17"/>
      <c r="N82" s="18"/>
      <c r="O82" s="19"/>
    </row>
    <row r="83" spans="1:15" ht="12.75" customHeight="1">
      <c r="A83" s="37" t="s">
        <v>67</v>
      </c>
      <c r="B83" s="38">
        <v>0.1573</v>
      </c>
      <c r="C83" s="44">
        <v>24.91</v>
      </c>
      <c r="D83" s="44">
        <v>3.92</v>
      </c>
      <c r="E83" s="9"/>
      <c r="F83" s="36" t="s">
        <v>67</v>
      </c>
      <c r="G83" s="39">
        <v>0.1573</v>
      </c>
      <c r="H83" s="42">
        <v>25.1</v>
      </c>
      <c r="I83" s="42">
        <v>3.9483999999999999</v>
      </c>
      <c r="J83" s="9"/>
      <c r="K83" s="17">
        <f t="shared" si="5"/>
        <v>-0.19000000000000128</v>
      </c>
      <c r="L83" s="18">
        <f t="shared" si="6"/>
        <v>-7.6274588518667717E-3</v>
      </c>
      <c r="M83" s="17">
        <f t="shared" si="7"/>
        <v>-2.8399999999999981E-2</v>
      </c>
      <c r="N83" s="18">
        <f t="shared" si="8"/>
        <v>-7.2448979591836684E-3</v>
      </c>
      <c r="O83" s="19">
        <f t="shared" si="9"/>
        <v>1.0116596309041159E-3</v>
      </c>
    </row>
    <row r="84" spans="1:15" ht="12.75" customHeight="1">
      <c r="A84" s="37"/>
      <c r="B84" s="38"/>
      <c r="C84" s="44"/>
      <c r="D84" s="44"/>
      <c r="E84" s="9"/>
      <c r="F84" s="36"/>
      <c r="G84" s="39"/>
      <c r="H84" s="42"/>
      <c r="I84" s="42"/>
      <c r="J84" s="9"/>
      <c r="K84" s="17"/>
      <c r="L84" s="18"/>
      <c r="M84" s="17"/>
      <c r="N84" s="18"/>
      <c r="O84" s="19"/>
    </row>
    <row r="85" spans="1:15" ht="12.75" customHeight="1">
      <c r="A85" s="37" t="s">
        <v>72</v>
      </c>
      <c r="B85" s="38">
        <v>6.59E-2</v>
      </c>
      <c r="C85" s="44">
        <v>56.57</v>
      </c>
      <c r="D85" s="44">
        <v>3.72</v>
      </c>
      <c r="E85" s="9"/>
      <c r="F85" s="36" t="s">
        <v>72</v>
      </c>
      <c r="G85" s="39">
        <v>6.59E-2</v>
      </c>
      <c r="H85" s="42">
        <v>56.88</v>
      </c>
      <c r="I85" s="42">
        <v>3.7488999999999999</v>
      </c>
      <c r="J85" s="9"/>
      <c r="K85" s="17">
        <f t="shared" si="5"/>
        <v>-0.31000000000000227</v>
      </c>
      <c r="L85" s="18">
        <f t="shared" si="6"/>
        <v>-5.4799363620293843E-3</v>
      </c>
      <c r="M85" s="17">
        <f t="shared" si="7"/>
        <v>-2.8899999999999704E-2</v>
      </c>
      <c r="N85" s="18">
        <f t="shared" si="8"/>
        <v>-7.7688172043009953E-3</v>
      </c>
      <c r="O85" s="19">
        <f t="shared" si="9"/>
        <v>9.6054371145183875E-4</v>
      </c>
    </row>
    <row r="86" spans="1:15" ht="12.75" customHeight="1">
      <c r="A86" s="14" t="s">
        <v>53</v>
      </c>
      <c r="B86" s="14">
        <v>8.6900000000000005E-2</v>
      </c>
      <c r="C86" s="14">
        <v>99.38</v>
      </c>
      <c r="D86" s="14">
        <v>8.64</v>
      </c>
      <c r="E86" s="9"/>
      <c r="F86" s="36" t="s">
        <v>53</v>
      </c>
      <c r="G86" s="39">
        <v>8.6900000000000005E-2</v>
      </c>
      <c r="H86" s="42">
        <v>100.42</v>
      </c>
      <c r="I86" s="42">
        <v>8.7263000000000002</v>
      </c>
      <c r="J86" s="9"/>
      <c r="K86" s="17">
        <f t="shared" si="5"/>
        <v>-1.0400000000000063</v>
      </c>
      <c r="L86" s="18">
        <f t="shared" si="6"/>
        <v>-1.0464882270074525E-2</v>
      </c>
      <c r="M86" s="17">
        <f t="shared" si="7"/>
        <v>-8.6299999999999599E-2</v>
      </c>
      <c r="N86" s="18">
        <f t="shared" si="8"/>
        <v>-9.9884259259258781E-3</v>
      </c>
      <c r="O86" s="19">
        <f t="shared" si="9"/>
        <v>2.2358538742677002E-3</v>
      </c>
    </row>
    <row r="87" spans="1:15" ht="12.75" customHeight="1">
      <c r="E87" s="9"/>
      <c r="F87" s="36"/>
      <c r="G87" s="39"/>
      <c r="H87" s="42"/>
      <c r="I87" s="42"/>
      <c r="J87" s="9"/>
      <c r="K87" s="17"/>
      <c r="L87" s="18"/>
      <c r="M87" s="17"/>
      <c r="N87" s="18"/>
      <c r="O87" s="19"/>
    </row>
    <row r="88" spans="1:15" ht="12.75" customHeight="1">
      <c r="A88" s="37" t="s">
        <v>63</v>
      </c>
      <c r="B88" s="38">
        <v>0.95</v>
      </c>
      <c r="C88" s="44">
        <v>7.39</v>
      </c>
      <c r="D88" s="44">
        <v>7.04</v>
      </c>
      <c r="E88" s="9"/>
      <c r="F88" s="14" t="s">
        <v>63</v>
      </c>
      <c r="G88" s="14">
        <v>0.95</v>
      </c>
      <c r="H88" s="14">
        <v>7.7</v>
      </c>
      <c r="I88" s="14">
        <v>7.3151000000000002</v>
      </c>
      <c r="J88" s="9"/>
      <c r="K88" s="17">
        <f t="shared" si="5"/>
        <v>-0.3100000000000005</v>
      </c>
      <c r="L88" s="18">
        <f t="shared" si="6"/>
        <v>-4.1948579161028489E-2</v>
      </c>
      <c r="M88" s="17">
        <f t="shared" si="7"/>
        <v>-0.27510000000000012</v>
      </c>
      <c r="N88" s="18">
        <f t="shared" si="8"/>
        <v>-3.907670454545456E-2</v>
      </c>
      <c r="O88" s="19">
        <f t="shared" si="9"/>
        <v>1.8742760019315923E-3</v>
      </c>
    </row>
    <row r="89" spans="1:15" ht="12.75" customHeight="1">
      <c r="E89" s="9"/>
      <c r="G89" s="16"/>
      <c r="H89" s="43"/>
      <c r="I89" s="43"/>
      <c r="J89" s="9"/>
      <c r="K89" s="17"/>
      <c r="L89" s="18"/>
      <c r="M89" s="17"/>
      <c r="N89" s="18"/>
      <c r="O89" s="19"/>
    </row>
    <row r="90" spans="1:15" ht="12.75" customHeight="1">
      <c r="A90" s="37" t="s">
        <v>95</v>
      </c>
      <c r="B90" s="38">
        <v>3.3700000000000001E-2</v>
      </c>
      <c r="C90" s="44">
        <v>4.2300000000000004</v>
      </c>
      <c r="D90" s="44">
        <v>0.14000000000000001</v>
      </c>
      <c r="E90" s="9"/>
      <c r="F90" s="14" t="s">
        <v>95</v>
      </c>
      <c r="G90" s="14">
        <v>3.3700000000000001E-2</v>
      </c>
      <c r="H90" s="14">
        <v>4.2699999999999996</v>
      </c>
      <c r="I90" s="14">
        <v>0.14380000000000001</v>
      </c>
      <c r="J90" s="9"/>
      <c r="K90" s="17">
        <f t="shared" si="5"/>
        <v>-3.9999999999999147E-2</v>
      </c>
      <c r="L90" s="18">
        <f t="shared" si="6"/>
        <v>-9.4562647754135084E-3</v>
      </c>
      <c r="M90" s="17">
        <f t="shared" si="7"/>
        <v>-3.7999999999999978E-3</v>
      </c>
      <c r="N90" s="18">
        <f t="shared" si="8"/>
        <v>-2.7142857142857125E-2</v>
      </c>
      <c r="O90" s="19">
        <f t="shared" si="9"/>
        <v>3.684445722926043E-5</v>
      </c>
    </row>
    <row r="91" spans="1:15" ht="12.75" customHeight="1">
      <c r="A91" s="37" t="s">
        <v>58</v>
      </c>
      <c r="B91" s="38">
        <v>0.22819999999999999</v>
      </c>
      <c r="C91" s="44">
        <v>221.36</v>
      </c>
      <c r="D91" s="44">
        <v>50.51</v>
      </c>
      <c r="E91" s="9"/>
      <c r="F91" s="14" t="s">
        <v>58</v>
      </c>
      <c r="G91" s="14">
        <v>0.22819999999999999</v>
      </c>
      <c r="H91" s="14">
        <v>222.23</v>
      </c>
      <c r="I91" s="14">
        <v>50.713700000000003</v>
      </c>
      <c r="J91" s="9"/>
      <c r="K91" s="17">
        <f t="shared" si="5"/>
        <v>-0.86999999999997613</v>
      </c>
      <c r="L91" s="18">
        <f t="shared" si="6"/>
        <v>-3.9302493675459705E-3</v>
      </c>
      <c r="M91" s="17">
        <f t="shared" si="7"/>
        <v>-0.20370000000000488</v>
      </c>
      <c r="N91" s="18">
        <f t="shared" si="8"/>
        <v>-4.0328647792517297E-3</v>
      </c>
      <c r="O91" s="19">
        <f t="shared" si="9"/>
        <v>1.2993871700886958E-2</v>
      </c>
    </row>
    <row r="92" spans="1:15" ht="12.75" customHeight="1">
      <c r="E92" s="9"/>
      <c r="J92" s="9"/>
      <c r="K92" s="17"/>
      <c r="L92" s="18"/>
      <c r="M92" s="17"/>
      <c r="N92" s="18"/>
      <c r="O92" s="19"/>
    </row>
    <row r="93" spans="1:15" ht="12.75" customHeight="1">
      <c r="E93" s="9"/>
      <c r="G93" s="16"/>
      <c r="H93" s="43"/>
      <c r="I93" s="43"/>
      <c r="J93" s="9"/>
      <c r="K93" s="17"/>
      <c r="L93" s="18"/>
      <c r="M93" s="17"/>
      <c r="N93" s="18"/>
      <c r="O93" s="19"/>
    </row>
    <row r="94" spans="1:15" ht="12.75" customHeight="1">
      <c r="E94" s="9"/>
      <c r="J94" s="9"/>
      <c r="K94" s="17"/>
      <c r="L94" s="18"/>
      <c r="M94" s="17"/>
      <c r="N94" s="18"/>
      <c r="O94" s="19"/>
    </row>
    <row r="95" spans="1:15">
      <c r="A95" s="20"/>
      <c r="B95" s="21"/>
      <c r="C95" s="22"/>
      <c r="D95" s="23"/>
      <c r="E95" s="40"/>
      <c r="J95" s="40"/>
      <c r="K95" s="17"/>
      <c r="L95" s="18"/>
      <c r="M95" s="17"/>
      <c r="N95" s="18"/>
      <c r="O95" s="19"/>
    </row>
    <row r="96" spans="1:15">
      <c r="A96" s="24" t="s">
        <v>19</v>
      </c>
      <c r="B96" s="25"/>
      <c r="C96" s="26">
        <f>SUM(C10:C91)</f>
        <v>116997.73999999999</v>
      </c>
      <c r="D96" s="26">
        <f>SUM(D10:D91)</f>
        <v>3864.5500000000006</v>
      </c>
      <c r="E96" s="40"/>
      <c r="F96" s="27"/>
      <c r="G96" s="27"/>
      <c r="H96" s="26">
        <f>SUM(H10:H93)</f>
        <v>119044.43000000004</v>
      </c>
      <c r="I96" s="26">
        <f>SUM(I10:I93)</f>
        <v>3902.8937000000005</v>
      </c>
      <c r="J96" s="40"/>
      <c r="K96" s="41">
        <f>SUM(K10:K95)</f>
        <v>-2046.6899999999978</v>
      </c>
      <c r="L96" s="28">
        <f>IFERROR(K96/C96,0)</f>
        <v>-1.7493414830064221E-2</v>
      </c>
      <c r="M96" s="29">
        <f>SUM(M10:M95)</f>
        <v>-38.343700000000034</v>
      </c>
      <c r="N96" s="28">
        <f>IFERROR(M96/D96,0)</f>
        <v>-9.9219055258697713E-3</v>
      </c>
      <c r="O96" s="30">
        <f>SUM(O10:O95)</f>
        <v>0.99999999999999989</v>
      </c>
    </row>
    <row r="97" spans="1:12">
      <c r="E97" s="27"/>
      <c r="J97" s="40"/>
      <c r="L97" s="31"/>
    </row>
    <row r="98" spans="1:12">
      <c r="K98" s="4"/>
      <c r="L98" s="32"/>
    </row>
    <row r="100" spans="1:12">
      <c r="A100" s="4"/>
    </row>
    <row r="104" spans="1:12">
      <c r="K104" s="4"/>
    </row>
    <row r="110" spans="1:12">
      <c r="K110" s="4"/>
    </row>
    <row r="114" spans="6:11">
      <c r="F114" s="4"/>
    </row>
    <row r="116" spans="6:11">
      <c r="K116" s="4"/>
    </row>
    <row r="122" spans="6:11">
      <c r="K122" s="4"/>
    </row>
  </sheetData>
  <printOptions gridLines="1"/>
  <pageMargins left="0.70866141732283472" right="0.70866141732283472" top="0.74803149606299213" bottom="0.74803149606299213" header="0.31496062992125984" footer="0.31496062992125984"/>
  <pageSetup paperSize="9" scale="6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Jan 15</vt:lpstr>
      <vt:lpstr>Feb 15</vt:lpstr>
      <vt:lpstr>Mar 15</vt:lpstr>
      <vt:lpstr>Apr 15</vt:lpstr>
      <vt:lpstr>May 15</vt:lpstr>
      <vt:lpstr>Jun 15</vt:lpstr>
      <vt:lpstr>Jul 15</vt:lpstr>
      <vt:lpstr>Aug 15</vt:lpstr>
      <vt:lpstr>Sep 15</vt:lpstr>
      <vt:lpstr>Oct 15</vt:lpstr>
      <vt:lpstr>Nov 15</vt:lpstr>
      <vt:lpstr>Dec 15</vt:lpstr>
      <vt:lpstr>Jan 16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begu102</cp:lastModifiedBy>
  <cp:lastPrinted>2015-06-22T13:05:32Z</cp:lastPrinted>
  <dcterms:created xsi:type="dcterms:W3CDTF">2013-01-17T11:31:44Z</dcterms:created>
  <dcterms:modified xsi:type="dcterms:W3CDTF">2016-02-04T15:26:28Z</dcterms:modified>
</cp:coreProperties>
</file>