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odai/Documents/vscode/typing_ai/"/>
    </mc:Choice>
  </mc:AlternateContent>
  <xr:revisionPtr revIDLastSave="0" documentId="13_ncr:1_{76FDE7CD-EEAA-024C-A356-565DB619C14F}" xr6:coauthVersionLast="47" xr6:coauthVersionMax="47" xr10:uidLastSave="{00000000-0000-0000-0000-000000000000}"/>
  <bookViews>
    <workbookView xWindow="180" yWindow="460" windowWidth="28300" windowHeight="16540" xr2:uid="{504BD469-2470-2E48-9EFB-7EDB062059D9}"/>
  </bookViews>
  <sheets>
    <sheet name="about" sheetId="1" r:id="rId1"/>
    <sheet name="link" sheetId="10" r:id="rId2"/>
    <sheet name="schedule" sheetId="5" r:id="rId3"/>
    <sheet name="event" sheetId="12" r:id="rId4"/>
    <sheet name="avator" sheetId="8" r:id="rId5"/>
    <sheet name="ai" sheetId="2" r:id="rId6"/>
    <sheet name="level" sheetId="9" r:id="rId7"/>
    <sheet name="data" sheetId="14" r:id="rId8"/>
    <sheet name="code" sheetId="15" r:id="rId9"/>
    <sheet name="screen" sheetId="4" r:id="rId10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9" i="9" l="1"/>
  <c r="M102" i="9"/>
  <c r="M103" i="9" s="1"/>
  <c r="M104" i="9" s="1"/>
  <c r="M105" i="9" s="1"/>
  <c r="M106" i="9" s="1"/>
  <c r="M107" i="9" s="1"/>
  <c r="M108" i="9" s="1"/>
  <c r="M109" i="9" s="1"/>
  <c r="M110" i="9" s="1"/>
  <c r="M111" i="9" s="1"/>
  <c r="M112" i="9" s="1"/>
  <c r="M113" i="9" s="1"/>
  <c r="M114" i="9" s="1"/>
  <c r="M115" i="9" s="1"/>
  <c r="M116" i="9" s="1"/>
  <c r="M117" i="9" s="1"/>
  <c r="M118" i="9" s="1"/>
  <c r="M119" i="9" s="1"/>
  <c r="M120" i="9" s="1"/>
  <c r="M121" i="9" s="1"/>
  <c r="M122" i="9" s="1"/>
  <c r="M123" i="9" s="1"/>
  <c r="M124" i="9" s="1"/>
  <c r="M125" i="9" s="1"/>
  <c r="M126" i="9" s="1"/>
  <c r="M127" i="9" s="1"/>
  <c r="M128" i="9" s="1"/>
  <c r="M129" i="9" s="1"/>
  <c r="M130" i="9" s="1"/>
  <c r="M131" i="9" s="1"/>
  <c r="M132" i="9" s="1"/>
  <c r="M133" i="9" s="1"/>
  <c r="M134" i="9" s="1"/>
  <c r="D27" i="9"/>
  <c r="D25" i="9"/>
  <c r="D22" i="9"/>
  <c r="D23" i="9" s="1"/>
  <c r="M6" i="9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M84" i="9" s="1"/>
  <c r="M85" i="9" s="1"/>
  <c r="M86" i="9" s="1"/>
  <c r="M87" i="9" s="1"/>
  <c r="M88" i="9" s="1"/>
  <c r="M89" i="9" s="1"/>
  <c r="M90" i="9" s="1"/>
  <c r="M91" i="9" s="1"/>
  <c r="M92" i="9" s="1"/>
  <c r="M93" i="9" s="1"/>
  <c r="M94" i="9" s="1"/>
  <c r="M95" i="9" s="1"/>
  <c r="M96" i="9" s="1"/>
  <c r="M97" i="9" s="1"/>
  <c r="M98" i="9" s="1"/>
  <c r="M99" i="9" s="1"/>
  <c r="M100" i="9" s="1"/>
  <c r="M101" i="9" s="1"/>
  <c r="M5" i="9"/>
  <c r="F18" i="9" a="1"/>
  <c r="D18" i="9" a="1"/>
  <c r="D30" i="9" l="1"/>
  <c r="F18" i="9"/>
  <c r="D18" i="9"/>
  <c r="F19" i="9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<sst xmlns="http://schemas.openxmlformats.org/spreadsheetml/2006/main" count="489" uniqueCount="417">
  <si>
    <t>タイトル(仮)</t>
    <phoneticPr fontId="1"/>
  </si>
  <si>
    <t>テーマ</t>
    <phoneticPr fontId="1"/>
  </si>
  <si>
    <t>・自らの作成したタイピングのアバターと対戦できるタイピングゲーム</t>
    <rPh sb="1" eb="2">
      <t xml:space="preserve">ミズカラ </t>
    </rPh>
    <rPh sb="19" eb="21">
      <t xml:space="preserve">タイセンデキル </t>
    </rPh>
    <phoneticPr fontId="1"/>
  </si>
  <si>
    <t>・デフォは用意　自分のアバターを作れ、ファイルでダウンロードできる</t>
    <rPh sb="0" eb="1">
      <t>・</t>
    </rPh>
    <rPh sb="8" eb="10">
      <t xml:space="preserve">ジブンノアバターヲ </t>
    </rPh>
    <rPh sb="16" eb="17">
      <t xml:space="preserve">ツクレル </t>
    </rPh>
    <phoneticPr fontId="1"/>
  </si>
  <si>
    <t>・アバターはそれぞれのタイピング特性に合わせたパラメータのファイル</t>
    <rPh sb="19" eb="20">
      <t xml:space="preserve">アワセタ </t>
    </rPh>
    <phoneticPr fontId="1"/>
  </si>
  <si>
    <t>・アバターの作成には機械学習を用いる</t>
    <rPh sb="10" eb="14">
      <t xml:space="preserve">キカイガクシュウ </t>
    </rPh>
    <rPh sb="15" eb="16">
      <t xml:space="preserve">モチイル </t>
    </rPh>
    <phoneticPr fontId="1"/>
  </si>
  <si>
    <t>タイピングの特性を学習する仕組み</t>
    <phoneticPr fontId="1"/>
  </si>
  <si>
    <t>元データ</t>
    <rPh sb="0" eb="1">
      <t xml:space="preserve">モトデータ </t>
    </rPh>
    <phoneticPr fontId="1"/>
  </si>
  <si>
    <t>a</t>
    <phoneticPr fontId="1"/>
  </si>
  <si>
    <t>b</t>
    <phoneticPr fontId="1"/>
  </si>
  <si>
    <t>t</t>
    <phoneticPr fontId="1"/>
  </si>
  <si>
    <t>i</t>
    <phoneticPr fontId="1"/>
  </si>
  <si>
    <t>p</t>
    <phoneticPr fontId="1"/>
  </si>
  <si>
    <t>u</t>
    <phoneticPr fontId="1"/>
  </si>
  <si>
    <t>s</t>
    <phoneticPr fontId="1"/>
  </si>
  <si>
    <t>生成データ</t>
    <rPh sb="0" eb="2">
      <t xml:space="preserve">セイセイデータ </t>
    </rPh>
    <phoneticPr fontId="1"/>
  </si>
  <si>
    <t>以下を含む</t>
    <rPh sb="0" eb="2">
      <t xml:space="preserve">イカヲフクム </t>
    </rPh>
    <phoneticPr fontId="1"/>
  </si>
  <si>
    <t>段別、列別の1ofK表現</t>
    <rPh sb="0" eb="2">
      <t xml:space="preserve">ダンベツ </t>
    </rPh>
    <rPh sb="3" eb="5">
      <t xml:space="preserve">レツベツノ </t>
    </rPh>
    <rPh sb="10" eb="12">
      <t xml:space="preserve">ヒョウゲｎ </t>
    </rPh>
    <phoneticPr fontId="1"/>
  </si>
  <si>
    <t>定数項</t>
    <rPh sb="0" eb="3">
      <t xml:space="preserve">テイスウコウ </t>
    </rPh>
    <phoneticPr fontId="1"/>
  </si>
  <si>
    <t>1こ前のキーの1ofK表現</t>
    <rPh sb="2" eb="3">
      <t xml:space="preserve">マエ </t>
    </rPh>
    <rPh sb="11" eb="13">
      <t xml:space="preserve">ヒョウゲｎ </t>
    </rPh>
    <phoneticPr fontId="1"/>
  </si>
  <si>
    <t>1こ前のキーの正誤</t>
    <rPh sb="2" eb="3">
      <t xml:space="preserve">マエ </t>
    </rPh>
    <rPh sb="7" eb="9">
      <t xml:space="preserve">セイゴ </t>
    </rPh>
    <phoneticPr fontId="1"/>
  </si>
  <si>
    <t>2こ前〜5(10?)こ前のそれら</t>
    <rPh sb="2" eb="3">
      <t xml:space="preserve">マエ </t>
    </rPh>
    <rPh sb="11" eb="12">
      <t xml:space="preserve">マエ </t>
    </rPh>
    <phoneticPr fontId="1"/>
  </si>
  <si>
    <t>説明変数</t>
    <rPh sb="0" eb="4">
      <t xml:space="preserve">セツメイヘンスウ </t>
    </rPh>
    <phoneticPr fontId="1"/>
  </si>
  <si>
    <t>目的変数</t>
    <rPh sb="0" eb="4">
      <t xml:space="preserve">モクテキヘンスウ </t>
    </rPh>
    <phoneticPr fontId="1"/>
  </si>
  <si>
    <t>タイプするキーのクラスの分類</t>
    <rPh sb="12" eb="14">
      <t xml:space="preserve">ブンルイ </t>
    </rPh>
    <phoneticPr fontId="1"/>
  </si>
  <si>
    <t>正解のキーの1ofK表現</t>
    <rPh sb="0" eb="2">
      <t xml:space="preserve">セイカイノ </t>
    </rPh>
    <rPh sb="10" eb="12">
      <t xml:space="preserve">ヒョウゲｎ </t>
    </rPh>
    <phoneticPr fontId="1"/>
  </si>
  <si>
    <t>何打目か（6次ぐらいまで用意）</t>
    <rPh sb="0" eb="1">
      <t xml:space="preserve">ナンダメカ </t>
    </rPh>
    <rPh sb="1" eb="2">
      <t xml:space="preserve">ダ </t>
    </rPh>
    <rPh sb="2" eb="3">
      <t xml:space="preserve">メ </t>
    </rPh>
    <rPh sb="6" eb="7">
      <t xml:space="preserve">ツギ </t>
    </rPh>
    <rPh sb="12" eb="14">
      <t xml:space="preserve">ヨウイ </t>
    </rPh>
    <phoneticPr fontId="1"/>
  </si>
  <si>
    <t>これまでの平均kpm</t>
    <rPh sb="5" eb="7">
      <t xml:space="preserve">ヘイキｎ </t>
    </rPh>
    <phoneticPr fontId="1"/>
  </si>
  <si>
    <t>これまでの平均正解率</t>
    <rPh sb="0" eb="2">
      <t>コレマデノ</t>
    </rPh>
    <rPh sb="5" eb="6">
      <t xml:space="preserve">ヘイキｎ </t>
    </rPh>
    <rPh sb="7" eb="10">
      <t xml:space="preserve">セイカイリツ </t>
    </rPh>
    <phoneticPr fontId="1"/>
  </si>
  <si>
    <t>これまでの平均安定性(5打ごと？）</t>
    <rPh sb="5" eb="7">
      <t xml:space="preserve">ヘイキｎ </t>
    </rPh>
    <rPh sb="7" eb="10">
      <t xml:space="preserve">アンテイセイ </t>
    </rPh>
    <rPh sb="12" eb="13">
      <t xml:space="preserve">ダ </t>
    </rPh>
    <phoneticPr fontId="1"/>
  </si>
  <si>
    <t>1こ前のキーのタイプ所要時間(4次ぐらいまで？）</t>
    <rPh sb="1" eb="2">
      <t>コ</t>
    </rPh>
    <rPh sb="2" eb="3">
      <t xml:space="preserve">マエ </t>
    </rPh>
    <rPh sb="10" eb="14">
      <t xml:space="preserve">ショヨウジカｎ </t>
    </rPh>
    <rPh sb="16" eb="17">
      <t xml:space="preserve">ツギ </t>
    </rPh>
    <phoneticPr fontId="1"/>
  </si>
  <si>
    <t>ここまでのミス連鎖数(4次ぐらいまで？）</t>
    <rPh sb="12" eb="13">
      <t xml:space="preserve">ツギ </t>
    </rPh>
    <phoneticPr fontId="1"/>
  </si>
  <si>
    <t>平均ロスタイム</t>
    <rPh sb="0" eb="2">
      <t xml:space="preserve">ヘイキｎ </t>
    </rPh>
    <phoneticPr fontId="1"/>
  </si>
  <si>
    <t>平均ロスタイム÷ミス数</t>
    <rPh sb="0" eb="1">
      <t xml:space="preserve">ヘイキｎ </t>
    </rPh>
    <rPh sb="10" eb="11">
      <t xml:space="preserve">スウ </t>
    </rPh>
    <phoneticPr fontId="1"/>
  </si>
  <si>
    <t>平均ミス連鎖数</t>
    <rPh sb="0" eb="2">
      <t xml:space="preserve">ヘイキｎ </t>
    </rPh>
    <phoneticPr fontId="1"/>
  </si>
  <si>
    <t>平均ミス連鎖数÷ここまでのミス連鎖数（2次ぐらいまで）</t>
    <rPh sb="0" eb="2">
      <t xml:space="preserve">ヘイキｎ </t>
    </rPh>
    <rPh sb="2" eb="4">
      <t xml:space="preserve">ミスレンサスウ </t>
    </rPh>
    <rPh sb="20" eb="21">
      <t xml:space="preserve">ツギ </t>
    </rPh>
    <phoneticPr fontId="1"/>
  </si>
  <si>
    <t>ここまでの平均連続正解タイプ数(4次ぐらいまで？）</t>
    <rPh sb="5" eb="9">
      <t xml:space="preserve">ヘイキンレンゾク </t>
    </rPh>
    <rPh sb="9" eb="11">
      <t xml:space="preserve">セイカイ </t>
    </rPh>
    <rPh sb="14" eb="15">
      <t xml:space="preserve">スウ </t>
    </rPh>
    <rPh sb="17" eb="18">
      <t xml:space="preserve">ツギ </t>
    </rPh>
    <phoneticPr fontId="1"/>
  </si>
  <si>
    <t>タイプにかかるまでの時間の回帰</t>
    <rPh sb="10" eb="12">
      <t xml:space="preserve">ジカｎ </t>
    </rPh>
    <rPh sb="13" eb="15">
      <t xml:space="preserve">カイキ </t>
    </rPh>
    <phoneticPr fontId="1"/>
  </si>
  <si>
    <t>ワード開始から何打目か(4次まで)</t>
    <rPh sb="7" eb="10">
      <t xml:space="preserve">ナンダメ </t>
    </rPh>
    <rPh sb="13" eb="14">
      <t xml:space="preserve">ツギ </t>
    </rPh>
    <phoneticPr fontId="1"/>
  </si>
  <si>
    <t>フォント</t>
    <phoneticPr fontId="1"/>
  </si>
  <si>
    <t>・スタートにホバーすると白い線が出てくる</t>
    <rPh sb="12" eb="13">
      <t xml:space="preserve">シロイセンガ </t>
    </rPh>
    <rPh sb="16" eb="17">
      <t xml:space="preserve">デテクル </t>
    </rPh>
    <phoneticPr fontId="1"/>
  </si>
  <si>
    <t>・どこかにアバターをおきたい</t>
    <phoneticPr fontId="1"/>
  </si>
  <si>
    <t>システム</t>
    <phoneticPr fontId="1"/>
  </si>
  <si>
    <t>ポイント</t>
    <phoneticPr fontId="1"/>
  </si>
  <si>
    <t>アバターを作って勝負できる</t>
    <rPh sb="8" eb="10">
      <t xml:space="preserve">ショウブデキル </t>
    </rPh>
    <phoneticPr fontId="1"/>
  </si>
  <si>
    <t>かな入力対応</t>
    <rPh sb="2" eb="6">
      <t xml:space="preserve">ニュウリョクタイオウ </t>
    </rPh>
    <phoneticPr fontId="1"/>
  </si>
  <si>
    <t>レベルアップなどで報酬　アバターの見た目アップに使える</t>
    <rPh sb="9" eb="11">
      <t xml:space="preserve">ホウシュウ </t>
    </rPh>
    <rPh sb="17" eb="18">
      <t xml:space="preserve">ミタメ </t>
    </rPh>
    <phoneticPr fontId="1"/>
  </si>
  <si>
    <t>対戦モードでは倒したモデルの強さに応じて報酬　デフォルト以外なら1.5倍とか2倍とか</t>
    <rPh sb="0" eb="1">
      <t xml:space="preserve">タイセンモードデハ </t>
    </rPh>
    <rPh sb="7" eb="8">
      <t xml:space="preserve">タオシタ </t>
    </rPh>
    <rPh sb="14" eb="15">
      <t xml:space="preserve">ツヨサニ </t>
    </rPh>
    <rPh sb="17" eb="18">
      <t xml:space="preserve">オウジテ </t>
    </rPh>
    <rPh sb="20" eb="22">
      <t xml:space="preserve">ホウシュウ </t>
    </rPh>
    <rPh sb="28" eb="30">
      <t xml:space="preserve">イガイナラ </t>
    </rPh>
    <rPh sb="35" eb="36">
      <t xml:space="preserve">バイ </t>
    </rPh>
    <rPh sb="39" eb="40">
      <t xml:space="preserve">バイ </t>
    </rPh>
    <phoneticPr fontId="1"/>
  </si>
  <si>
    <t>仕様の策定（大枠）</t>
    <rPh sb="0" eb="2">
      <t xml:space="preserve">シヨウノサクテイ </t>
    </rPh>
    <rPh sb="6" eb="8">
      <t xml:space="preserve">オオワク </t>
    </rPh>
    <phoneticPr fontId="1"/>
  </si>
  <si>
    <t>プログラミング、ロゴ依頼、サウンド依頼</t>
    <rPh sb="17" eb="19">
      <t xml:space="preserve">イライ </t>
    </rPh>
    <phoneticPr fontId="1"/>
  </si>
  <si>
    <t>テストプレイ</t>
    <phoneticPr fontId="1"/>
  </si>
  <si>
    <t>完成</t>
    <rPh sb="0" eb="2">
      <t xml:space="preserve">カンセイ </t>
    </rPh>
    <phoneticPr fontId="1"/>
  </si>
  <si>
    <t>練習モードではシンプルに一人で練習できる　総打鍵数1万とか5万とかを超えたらアバターのダウンロード可能</t>
    <rPh sb="0" eb="2">
      <t xml:space="preserve">レンシュウモード </t>
    </rPh>
    <rPh sb="12" eb="14">
      <t xml:space="preserve">ヒトリデ </t>
    </rPh>
    <rPh sb="15" eb="17">
      <t xml:space="preserve">レンシュウデキル </t>
    </rPh>
    <rPh sb="21" eb="22">
      <t xml:space="preserve">ソウゴウ </t>
    </rPh>
    <rPh sb="22" eb="24">
      <t xml:space="preserve">ダケｎ </t>
    </rPh>
    <rPh sb="24" eb="25">
      <t xml:space="preserve">スウ </t>
    </rPh>
    <rPh sb="26" eb="27">
      <t xml:space="preserve">マｎ </t>
    </rPh>
    <rPh sb="30" eb="31">
      <t xml:space="preserve">マｎ </t>
    </rPh>
    <phoneticPr fontId="1"/>
  </si>
  <si>
    <t>AVA-TYPE</t>
    <phoneticPr fontId="1"/>
  </si>
  <si>
    <t>やりこみ要素（評価要素）→アバターの見た目強化</t>
    <rPh sb="7" eb="9">
      <t xml:space="preserve">ヒョウカ </t>
    </rPh>
    <rPh sb="9" eb="11">
      <t xml:space="preserve">ヨウソ </t>
    </rPh>
    <phoneticPr fontId="1"/>
  </si>
  <si>
    <t>✅</t>
    <phoneticPr fontId="1"/>
  </si>
  <si>
    <t>外注するもの</t>
    <rPh sb="0" eb="2">
      <t xml:space="preserve">ガイチュウスルモノ </t>
    </rPh>
    <phoneticPr fontId="1"/>
  </si>
  <si>
    <t>タイトルのロゴ</t>
    <phoneticPr fontId="1"/>
  </si>
  <si>
    <t>BGM、SE</t>
    <phoneticPr fontId="1"/>
  </si>
  <si>
    <t>星→どれぐらいやり込んだか</t>
    <rPh sb="0" eb="1">
      <t xml:space="preserve">ホシ </t>
    </rPh>
    <phoneticPr fontId="1"/>
  </si>
  <si>
    <t>色→速さのランク</t>
    <rPh sb="0" eb="1">
      <t xml:space="preserve">イロ </t>
    </rPh>
    <rPh sb="2" eb="3">
      <t xml:space="preserve">ハヤサ </t>
    </rPh>
    <phoneticPr fontId="1"/>
  </si>
  <si>
    <t>タイトル画面</t>
    <phoneticPr fontId="1"/>
  </si>
  <si>
    <t>メニュー画面</t>
    <phoneticPr fontId="1"/>
  </si>
  <si>
    <t>背景候補１</t>
    <rPh sb="0" eb="4">
      <t xml:space="preserve">ハイケイコウホ </t>
    </rPh>
    <phoneticPr fontId="1"/>
  </si>
  <si>
    <t>https://nanamiyuki.com/archives/18585</t>
  </si>
  <si>
    <t>画面デザイン、詳細の仕様決定（アバターの概要作成）</t>
    <rPh sb="0" eb="2">
      <t xml:space="preserve">ガメンデザイｎ </t>
    </rPh>
    <rPh sb="7" eb="9">
      <t xml:space="preserve">ショウサイ </t>
    </rPh>
    <rPh sb="20" eb="22">
      <t xml:space="preserve">ガイヨウ </t>
    </rPh>
    <rPh sb="22" eb="24">
      <t xml:space="preserve">サクセイ </t>
    </rPh>
    <phoneticPr fontId="1"/>
  </si>
  <si>
    <t>(最低)</t>
    <rPh sb="1" eb="3">
      <t xml:space="preserve">サイテイ </t>
    </rPh>
    <phoneticPr fontId="1"/>
  </si>
  <si>
    <t>青 / 0</t>
    <rPh sb="0" eb="1">
      <t xml:space="preserve">アオ </t>
    </rPh>
    <phoneticPr fontId="1"/>
  </si>
  <si>
    <t>緑 / 150</t>
    <rPh sb="0" eb="1">
      <t xml:space="preserve">ミドリ </t>
    </rPh>
    <phoneticPr fontId="1"/>
  </si>
  <si>
    <t>虹 / 700</t>
    <rPh sb="0" eb="1">
      <t xml:space="preserve">ニジ </t>
    </rPh>
    <phoneticPr fontId="1"/>
  </si>
  <si>
    <t>経験値によってレベルアップ　経験値の上昇度合いは対戦したアバターなどによる　ボーナスあり</t>
    <rPh sb="0" eb="3">
      <t xml:space="preserve">ケイケンチト </t>
    </rPh>
    <rPh sb="14" eb="17">
      <t xml:space="preserve">ケイケンチガ </t>
    </rPh>
    <rPh sb="18" eb="22">
      <t xml:space="preserve">ジョウショウドアイハ </t>
    </rPh>
    <rPh sb="24" eb="26">
      <t xml:space="preserve">タイセンシタ </t>
    </rPh>
    <phoneticPr fontId="1"/>
  </si>
  <si>
    <t>レベルアップに必要な経験値</t>
    <rPh sb="10" eb="13">
      <t xml:space="preserve">ケイケンチ </t>
    </rPh>
    <phoneticPr fontId="1"/>
  </si>
  <si>
    <t>獲得経験値</t>
    <rPh sb="0" eb="2">
      <t xml:space="preserve">カクトクレベル </t>
    </rPh>
    <rPh sb="2" eb="5">
      <t xml:space="preserve">ケイケンチ </t>
    </rPh>
    <phoneticPr fontId="1"/>
  </si>
  <si>
    <t>現在のレベル</t>
    <rPh sb="0" eb="2">
      <t xml:space="preserve">ゲンザイノレベル </t>
    </rPh>
    <phoneticPr fontId="1"/>
  </si>
  <si>
    <t>現在の経験値(目安)</t>
    <rPh sb="0" eb="1">
      <t xml:space="preserve">ゲンザイノケイケンチ </t>
    </rPh>
    <rPh sb="7" eb="9">
      <t xml:space="preserve">メヤス </t>
    </rPh>
    <phoneticPr fontId="1"/>
  </si>
  <si>
    <t>自分のkpm</t>
    <rPh sb="0" eb="2">
      <t xml:space="preserve">ジブンノ </t>
    </rPh>
    <phoneticPr fontId="1"/>
  </si>
  <si>
    <t>相手のkpm</t>
    <rPh sb="0" eb="2">
      <t xml:space="preserve">アイテノ </t>
    </rPh>
    <phoneticPr fontId="1"/>
  </si>
  <si>
    <t>kpmの差</t>
    <rPh sb="4" eb="5">
      <t xml:space="preserve">サ </t>
    </rPh>
    <phoneticPr fontId="1"/>
  </si>
  <si>
    <t>kpm補正</t>
    <rPh sb="3" eb="5">
      <t xml:space="preserve">ホセイ </t>
    </rPh>
    <phoneticPr fontId="1"/>
  </si>
  <si>
    <t>獲得経験値</t>
    <rPh sb="0" eb="5">
      <t xml:space="preserve">カクトクケイケンチ </t>
    </rPh>
    <phoneticPr fontId="1"/>
  </si>
  <si>
    <t>獲得ワードー負けワード</t>
    <rPh sb="0" eb="2">
      <t xml:space="preserve">カクトクワード </t>
    </rPh>
    <rPh sb="6" eb="7">
      <t xml:space="preserve">マケ </t>
    </rPh>
    <phoneticPr fontId="1"/>
  </si>
  <si>
    <t>獲得ワード補正</t>
    <rPh sb="0" eb="1">
      <t xml:space="preserve">カクトクワード </t>
    </rPh>
    <rPh sb="5" eb="7">
      <t xml:space="preserve">ホセイ </t>
    </rPh>
    <phoneticPr fontId="1"/>
  </si>
  <si>
    <t>正確性</t>
    <rPh sb="0" eb="3">
      <t xml:space="preserve">セイカクセイ </t>
    </rPh>
    <phoneticPr fontId="1"/>
  </si>
  <si>
    <t>正確性補正</t>
    <rPh sb="0" eb="1">
      <t xml:space="preserve">セイカクセイホセイ </t>
    </rPh>
    <phoneticPr fontId="1"/>
  </si>
  <si>
    <t>アイテム補正</t>
    <phoneticPr fontId="1"/>
  </si>
  <si>
    <t>次レベルまで</t>
    <rPh sb="0" eb="1">
      <t xml:space="preserve">ツギレベル </t>
    </rPh>
    <phoneticPr fontId="1"/>
  </si>
  <si>
    <t>次Lv回数</t>
    <rPh sb="3" eb="5">
      <t xml:space="preserve">カイスウ </t>
    </rPh>
    <phoneticPr fontId="1"/>
  </si>
  <si>
    <t>作成日記</t>
    <rPh sb="0" eb="4">
      <t xml:space="preserve">サクセイニッキ </t>
    </rPh>
    <phoneticPr fontId="1"/>
  </si>
  <si>
    <t>仕様を策定した。レベルデザインなどが思いの外上手くいったような気がする。チームの導入を考えついた。</t>
    <rPh sb="0" eb="2">
      <t xml:space="preserve">シヨウヲサクテイシタ </t>
    </rPh>
    <rPh sb="18" eb="19">
      <t xml:space="preserve">オモイノホカ </t>
    </rPh>
    <rPh sb="22" eb="24">
      <t xml:space="preserve">ウマクイッテ </t>
    </rPh>
    <rPh sb="40" eb="42">
      <t xml:space="preserve">ドウニュウヲカンガエタ </t>
    </rPh>
    <phoneticPr fontId="1"/>
  </si>
  <si>
    <t>レベル×6/5</t>
    <phoneticPr fontId="1"/>
  </si>
  <si>
    <t>対戦モード　モデルと対戦できる 25ワードのうち13ワード先取</t>
    <rPh sb="0" eb="2">
      <t xml:space="preserve">タイセンモード </t>
    </rPh>
    <rPh sb="10" eb="12">
      <t xml:space="preserve">タイセン </t>
    </rPh>
    <rPh sb="29" eb="31">
      <t xml:space="preserve">センシュ </t>
    </rPh>
    <phoneticPr fontId="1"/>
  </si>
  <si>
    <t>画面デザインを行った。すべての画面のデザインが完了した。</t>
    <rPh sb="0" eb="2">
      <t xml:space="preserve">ガメンデザインヲ </t>
    </rPh>
    <rPh sb="7" eb="8">
      <t xml:space="preserve">オコナッタ </t>
    </rPh>
    <rPh sb="15" eb="17">
      <t xml:space="preserve">ガメン </t>
    </rPh>
    <rPh sb="23" eb="25">
      <t xml:space="preserve">カンリョウシタ </t>
    </rPh>
    <phoneticPr fontId="1"/>
  </si>
  <si>
    <t>それぞれの効果などを決定</t>
    <rPh sb="5" eb="7">
      <t xml:space="preserve">コウカ </t>
    </rPh>
    <rPh sb="10" eb="12">
      <t xml:space="preserve">ケッテイ </t>
    </rPh>
    <phoneticPr fontId="1"/>
  </si>
  <si>
    <t>日本語　Stick</t>
    <rPh sb="0" eb="3">
      <t xml:space="preserve">ニホンゴ </t>
    </rPh>
    <phoneticPr fontId="1"/>
  </si>
  <si>
    <t>DAILY MISSION</t>
    <phoneticPr fontId="1"/>
  </si>
  <si>
    <t>デイリーミッション</t>
    <phoneticPr fontId="1"/>
  </si>
  <si>
    <t>パターン</t>
    <phoneticPr fontId="1"/>
  </si>
  <si>
    <t>〇〇打鍵打とう</t>
    <rPh sb="2" eb="4">
      <t xml:space="preserve">ダケｎ </t>
    </rPh>
    <rPh sb="4" eb="5">
      <t>ウトウ</t>
    </rPh>
    <phoneticPr fontId="1"/>
  </si>
  <si>
    <t>○勝しよう</t>
    <rPh sb="1" eb="2">
      <t xml:space="preserve">ショウ </t>
    </rPh>
    <phoneticPr fontId="1"/>
  </si>
  <si>
    <t>kpm○以上のアバターに完全勝利しよう</t>
    <rPh sb="4" eb="6">
      <t xml:space="preserve">イジョウノ </t>
    </rPh>
    <rPh sb="7" eb="9">
      <t>アバターニ</t>
    </rPh>
    <rPh sb="12" eb="16">
      <t xml:space="preserve">カンゼンショウリ </t>
    </rPh>
    <phoneticPr fontId="1"/>
  </si>
  <si>
    <t>kpm○以上のアバターにパーフェクト勝利しよう</t>
    <rPh sb="4" eb="6">
      <t xml:space="preserve">イジョウノ </t>
    </rPh>
    <phoneticPr fontId="1"/>
  </si>
  <si>
    <t>パーフェクト勝利：正確性100%かつ全ワード取得</t>
    <rPh sb="9" eb="12">
      <t xml:space="preserve">セイカクセイ </t>
    </rPh>
    <rPh sb="18" eb="19">
      <t xml:space="preserve">ゼンワード </t>
    </rPh>
    <rPh sb="22" eb="24">
      <t xml:space="preserve">シュトク </t>
    </rPh>
    <phoneticPr fontId="1"/>
  </si>
  <si>
    <t>完全勝利：全ワード取得</t>
    <rPh sb="0" eb="4">
      <t xml:space="preserve">カンゼンショウリ </t>
    </rPh>
    <rPh sb="5" eb="6">
      <t xml:space="preserve">ゼンワードシュトク </t>
    </rPh>
    <phoneticPr fontId="1"/>
  </si>
  <si>
    <t>ユーザーアバターに○勝しよう</t>
    <rPh sb="10" eb="11">
      <t xml:space="preserve">ショウリ </t>
    </rPh>
    <phoneticPr fontId="1"/>
  </si>
  <si>
    <t>▲チームに○勝しよう</t>
    <rPh sb="6" eb="7">
      <t xml:space="preserve">ショウ </t>
    </rPh>
    <phoneticPr fontId="1"/>
  </si>
  <si>
    <t>▲チームと○回戦おう</t>
    <rPh sb="5" eb="6">
      <t xml:space="preserve">カイ </t>
    </rPh>
    <rPh sb="6" eb="7">
      <t xml:space="preserve">タタカオウ </t>
    </rPh>
    <phoneticPr fontId="1"/>
  </si>
  <si>
    <t>▲チームのアバターから○ワード奪取しよう</t>
    <rPh sb="14" eb="16">
      <t xml:space="preserve">ダッシュ </t>
    </rPh>
    <phoneticPr fontId="1"/>
  </si>
  <si>
    <t>▲チームのアバターで○打鍵しよう</t>
    <rPh sb="10" eb="12">
      <t xml:space="preserve">ダケン </t>
    </rPh>
    <phoneticPr fontId="1"/>
  </si>
  <si>
    <t>1000-7500で500刻み</t>
    <rPh sb="13" eb="14">
      <t xml:space="preserve">キザミ </t>
    </rPh>
    <phoneticPr fontId="1"/>
  </si>
  <si>
    <t>3-10</t>
    <phoneticPr fontId="1"/>
  </si>
  <si>
    <t>5-15</t>
    <phoneticPr fontId="1"/>
  </si>
  <si>
    <t>95-99</t>
    <phoneticPr fontId="1"/>
  </si>
  <si>
    <t>黄色 / 250</t>
    <rPh sb="0" eb="2">
      <t xml:space="preserve">キイロ </t>
    </rPh>
    <phoneticPr fontId="1"/>
  </si>
  <si>
    <t>赤 / 400</t>
    <rPh sb="0" eb="1">
      <t xml:space="preserve">アカ </t>
    </rPh>
    <phoneticPr fontId="1"/>
  </si>
  <si>
    <t>紫 / 550</t>
    <rPh sb="0" eb="1">
      <t xml:space="preserve">ムラサキ </t>
    </rPh>
    <phoneticPr fontId="1"/>
  </si>
  <si>
    <t>s:平均kpmを星の基準に合わせたもの（150,250,400,550,700の5段階)</t>
    <rPh sb="41" eb="43">
      <t xml:space="preserve">ダンカイ </t>
    </rPh>
    <phoneticPr fontId="1"/>
  </si>
  <si>
    <t>s×0.7〜1.2まで0.1刻み</t>
    <rPh sb="14" eb="15">
      <t xml:space="preserve">キザミ </t>
    </rPh>
    <phoneticPr fontId="1"/>
  </si>
  <si>
    <t>kpm○以上のアバターに●回勝利しよう</t>
    <rPh sb="4" eb="6">
      <t xml:space="preserve">イジョウデ </t>
    </rPh>
    <rPh sb="13" eb="14">
      <t xml:space="preserve">カイ </t>
    </rPh>
    <rPh sb="14" eb="16">
      <t xml:space="preserve">ショウリシヨウ </t>
    </rPh>
    <phoneticPr fontId="1"/>
  </si>
  <si>
    <t>kpm○以上で●回勝利しよう</t>
    <rPh sb="4" eb="6">
      <t xml:space="preserve">イジョウデ </t>
    </rPh>
    <rPh sb="8" eb="9">
      <t xml:space="preserve">カイ </t>
    </rPh>
    <rPh sb="9" eb="11">
      <t xml:space="preserve">ショウリシヨウ </t>
    </rPh>
    <phoneticPr fontId="1"/>
  </si>
  <si>
    <t>○ワード以上とって●回勝利しよう</t>
    <rPh sb="10" eb="11">
      <t xml:space="preserve">カイ </t>
    </rPh>
    <rPh sb="11" eb="13">
      <t xml:space="preserve">ショウリシヨウ </t>
    </rPh>
    <phoneticPr fontId="1"/>
  </si>
  <si>
    <t>2-6</t>
    <phoneticPr fontId="1"/>
  </si>
  <si>
    <t>15-20</t>
    <phoneticPr fontId="1"/>
  </si>
  <si>
    <t>○ワード奪取しよう</t>
    <rPh sb="1" eb="3">
      <t>ワードデ</t>
    </rPh>
    <rPh sb="4" eb="6">
      <t xml:space="preserve">ダッシュ </t>
    </rPh>
    <phoneticPr fontId="1"/>
  </si>
  <si>
    <t>30-150まで10刻み</t>
    <rPh sb="10" eb="11">
      <t xml:space="preserve">キザミ </t>
    </rPh>
    <phoneticPr fontId="1"/>
  </si>
  <si>
    <t>50-200まで10刻み</t>
    <rPh sb="10" eb="11">
      <t xml:space="preserve">キザミ </t>
    </rPh>
    <phoneticPr fontId="1"/>
  </si>
  <si>
    <t>s×0.7〜1.0まで0.1刻み</t>
    <rPh sb="14" eb="15">
      <t xml:space="preserve">キザミ </t>
    </rPh>
    <phoneticPr fontId="1"/>
  </si>
  <si>
    <t>1000-4000まで500刻み</t>
    <rPh sb="14" eb="15">
      <t xml:space="preserve">キザミ </t>
    </rPh>
    <phoneticPr fontId="1"/>
  </si>
  <si>
    <t>3-8</t>
    <phoneticPr fontId="1"/>
  </si>
  <si>
    <t>採用確率</t>
    <rPh sb="0" eb="4">
      <t xml:space="preserve">サイヨウカクリツ </t>
    </rPh>
    <phoneticPr fontId="1"/>
  </si>
  <si>
    <t>〇</t>
    <phoneticPr fontId="1"/>
  </si>
  <si>
    <t>●</t>
    <phoneticPr fontId="1"/>
  </si>
  <si>
    <t>イベント中は青背景のところから2つ出現</t>
    <rPh sb="6" eb="7">
      <t xml:space="preserve">アオジ </t>
    </rPh>
    <rPh sb="7" eb="9">
      <t xml:space="preserve">ハイケイ </t>
    </rPh>
    <rPh sb="17" eb="19">
      <t xml:space="preserve">シュツゲｎ </t>
    </rPh>
    <phoneticPr fontId="1"/>
  </si>
  <si>
    <t>報酬</t>
    <rPh sb="0" eb="2">
      <t xml:space="preserve">ホウシュウ </t>
    </rPh>
    <phoneticPr fontId="1"/>
  </si>
  <si>
    <t>イベント</t>
    <phoneticPr fontId="1"/>
  </si>
  <si>
    <t>なし</t>
    <phoneticPr fontId="1"/>
  </si>
  <si>
    <t>↓のループ</t>
    <phoneticPr fontId="1"/>
  </si>
  <si>
    <t>赤イベント　▲は黄色</t>
    <rPh sb="0" eb="1">
      <t xml:space="preserve">アカ </t>
    </rPh>
    <rPh sb="8" eb="10">
      <t xml:space="preserve">キイロ </t>
    </rPh>
    <phoneticPr fontId="1"/>
  </si>
  <si>
    <t>青イベント　▲は赤色</t>
    <rPh sb="0" eb="1">
      <t xml:space="preserve">アオイベント </t>
    </rPh>
    <rPh sb="8" eb="10">
      <t xml:space="preserve">アカイロ </t>
    </rPh>
    <phoneticPr fontId="1"/>
  </si>
  <si>
    <t>黄イベント　▲は青色</t>
    <rPh sb="0" eb="1">
      <t xml:space="preserve">キイロ </t>
    </rPh>
    <rPh sb="8" eb="10">
      <t xml:space="preserve">アオイロ </t>
    </rPh>
    <phoneticPr fontId="1"/>
  </si>
  <si>
    <t>イベントの日中は、当該色のアバターは無条件で1.2倍ボーナス付与＆1試合で1コイン手に入れる</t>
    <rPh sb="5" eb="6">
      <t xml:space="preserve">ヒ </t>
    </rPh>
    <rPh sb="9" eb="11">
      <t xml:space="preserve">トウガイアバター </t>
    </rPh>
    <rPh sb="11" eb="12">
      <t xml:space="preserve">イロ </t>
    </rPh>
    <rPh sb="18" eb="21">
      <t xml:space="preserve">ムジョウケｎ </t>
    </rPh>
    <rPh sb="25" eb="26">
      <t xml:space="preserve">バイ </t>
    </rPh>
    <rPh sb="30" eb="32">
      <t xml:space="preserve">フヨ </t>
    </rPh>
    <rPh sb="34" eb="36">
      <t xml:space="preserve">シアイ </t>
    </rPh>
    <rPh sb="41" eb="42">
      <t xml:space="preserve">テニイレル </t>
    </rPh>
    <phoneticPr fontId="1"/>
  </si>
  <si>
    <t>土日ボーナス</t>
    <rPh sb="0" eb="2">
      <t xml:space="preserve">ドニチ </t>
    </rPh>
    <phoneticPr fontId="1"/>
  </si>
  <si>
    <t>イベントアバター</t>
    <phoneticPr fontId="1"/>
  </si>
  <si>
    <t>　未定（実装なし？）</t>
    <rPh sb="1" eb="3">
      <t xml:space="preserve">ミテイ </t>
    </rPh>
    <rPh sb="4" eb="6">
      <t xml:space="preserve">ジッソウ </t>
    </rPh>
    <phoneticPr fontId="1"/>
  </si>
  <si>
    <t>それ以外で出現する際は▲はランダム</t>
    <rPh sb="5" eb="7">
      <t xml:space="preserve">シュツゲンスルサイハ </t>
    </rPh>
    <phoneticPr fontId="1"/>
  </si>
  <si>
    <t>アバター名</t>
    <rPh sb="4" eb="5">
      <t xml:space="preserve">メイ </t>
    </rPh>
    <phoneticPr fontId="1"/>
  </si>
  <si>
    <t>kpm基準</t>
    <rPh sb="3" eb="5">
      <t xml:space="preserve">キジュｎ </t>
    </rPh>
    <phoneticPr fontId="1"/>
  </si>
  <si>
    <t>出現アバターのkpmは0.9〜1.1の範囲でランダム</t>
    <rPh sb="0" eb="2">
      <t xml:space="preserve">シュツゲン </t>
    </rPh>
    <rPh sb="19" eb="21">
      <t xml:space="preserve">ハンイデ </t>
    </rPh>
    <phoneticPr fontId="1"/>
  </si>
  <si>
    <t>幻の名打鍵手</t>
    <rPh sb="0" eb="2">
      <t xml:space="preserve">マボロシノ </t>
    </rPh>
    <rPh sb="2" eb="3">
      <t xml:space="preserve">メイ </t>
    </rPh>
    <rPh sb="3" eb="5">
      <t xml:space="preserve">ダケンシュ </t>
    </rPh>
    <rPh sb="5" eb="6">
      <t xml:space="preserve">テ </t>
    </rPh>
    <phoneticPr fontId="1"/>
  </si>
  <si>
    <t>魔神</t>
    <rPh sb="0" eb="2">
      <t xml:space="preserve">マジｎ </t>
    </rPh>
    <phoneticPr fontId="1"/>
  </si>
  <si>
    <t>確率</t>
    <rPh sb="0" eb="2">
      <t xml:space="preserve">カクリツ </t>
    </rPh>
    <phoneticPr fontId="1"/>
  </si>
  <si>
    <t>4</t>
    <phoneticPr fontId="1"/>
  </si>
  <si>
    <t>3</t>
    <phoneticPr fontId="1"/>
  </si>
  <si>
    <t>2</t>
    <phoneticPr fontId="1"/>
  </si>
  <si>
    <t>5</t>
    <phoneticPr fontId="1"/>
  </si>
  <si>
    <t>1</t>
    <phoneticPr fontId="1"/>
  </si>
  <si>
    <t>0.5</t>
    <phoneticPr fontId="1"/>
  </si>
  <si>
    <t>▲の手下</t>
    <rPh sb="2" eb="4">
      <t xml:space="preserve">テシタ </t>
    </rPh>
    <phoneticPr fontId="1"/>
  </si>
  <si>
    <t>▲の使い</t>
    <rPh sb="1" eb="2">
      <t>ノ</t>
    </rPh>
    <rPh sb="2" eb="3">
      <t xml:space="preserve">ツカイ </t>
    </rPh>
    <phoneticPr fontId="1"/>
  </si>
  <si>
    <t>▲の騎士</t>
    <rPh sb="2" eb="4">
      <t xml:space="preserve">キシ </t>
    </rPh>
    <phoneticPr fontId="1"/>
  </si>
  <si>
    <t>▲の公爵</t>
    <rPh sb="2" eb="4">
      <t xml:space="preserve">コウシャク </t>
    </rPh>
    <phoneticPr fontId="1"/>
  </si>
  <si>
    <t>▲の伯爵</t>
    <rPh sb="2" eb="3">
      <t xml:space="preserve">ハクシャク </t>
    </rPh>
    <phoneticPr fontId="1"/>
  </si>
  <si>
    <t>▲の子爵</t>
    <rPh sb="2" eb="4">
      <t xml:space="preserve">シシャク </t>
    </rPh>
    <phoneticPr fontId="1"/>
  </si>
  <si>
    <t>ボーナス</t>
    <phoneticPr fontId="1"/>
  </si>
  <si>
    <t>1.1</t>
    <phoneticPr fontId="1"/>
  </si>
  <si>
    <t>1.2</t>
    <phoneticPr fontId="1"/>
  </si>
  <si>
    <t>1.4</t>
    <phoneticPr fontId="1"/>
  </si>
  <si>
    <t>1.25</t>
    <phoneticPr fontId="1"/>
  </si>
  <si>
    <t>HEAD</t>
    <phoneticPr fontId="1"/>
  </si>
  <si>
    <t>名前</t>
    <rPh sb="0" eb="2">
      <t xml:space="preserve">ナマエ </t>
    </rPh>
    <phoneticPr fontId="1"/>
  </si>
  <si>
    <t>説明</t>
    <rPh sb="0" eb="2">
      <t xml:space="preserve">セツメイ </t>
    </rPh>
    <phoneticPr fontId="1"/>
  </si>
  <si>
    <t>効果</t>
    <rPh sb="0" eb="2">
      <t xml:space="preserve">コウカ </t>
    </rPh>
    <phoneticPr fontId="1"/>
  </si>
  <si>
    <t>BODY1</t>
    <phoneticPr fontId="1"/>
  </si>
  <si>
    <t>BODY2</t>
    <phoneticPr fontId="1"/>
  </si>
  <si>
    <t>OTHER</t>
    <phoneticPr fontId="1"/>
  </si>
  <si>
    <t>HEAD、BODY1、BODY2、LIMBS、OTHERの計5種類を10こずつ作成</t>
    <rPh sb="29" eb="30">
      <t xml:space="preserve">ケイ </t>
    </rPh>
    <rPh sb="31" eb="33">
      <t xml:space="preserve">シュルイ </t>
    </rPh>
    <rPh sb="39" eb="41">
      <t xml:space="preserve">サクセイ </t>
    </rPh>
    <phoneticPr fontId="1"/>
  </si>
  <si>
    <t>LIMBS</t>
    <phoneticPr fontId="1"/>
  </si>
  <si>
    <t>値段</t>
    <rPh sb="0" eb="2">
      <t xml:space="preserve">ネダｎ </t>
    </rPh>
    <phoneticPr fontId="1"/>
  </si>
  <si>
    <t>ノーマル仮面</t>
    <rPh sb="4" eb="6">
      <t xml:space="preserve">カメｎ </t>
    </rPh>
    <phoneticPr fontId="1"/>
  </si>
  <si>
    <t>黄色の仮面</t>
    <rPh sb="0" eb="2">
      <t xml:space="preserve">キイロノ </t>
    </rPh>
    <rPh sb="3" eb="5">
      <t xml:space="preserve">カメｎ </t>
    </rPh>
    <phoneticPr fontId="1"/>
  </si>
  <si>
    <t>赤い仮面</t>
    <rPh sb="0" eb="1">
      <t xml:space="preserve">アカイカメｎ </t>
    </rPh>
    <phoneticPr fontId="1"/>
  </si>
  <si>
    <t>黒の仮面</t>
    <rPh sb="0" eb="1">
      <t xml:space="preserve">クロイ </t>
    </rPh>
    <rPh sb="2" eb="4">
      <t xml:space="preserve">カメｎ </t>
    </rPh>
    <phoneticPr fontId="1"/>
  </si>
  <si>
    <t>銅の兜</t>
    <phoneticPr fontId="1"/>
  </si>
  <si>
    <t>銀の兜</t>
    <rPh sb="0" eb="1">
      <t xml:space="preserve">ギンノカブト </t>
    </rPh>
    <phoneticPr fontId="1"/>
  </si>
  <si>
    <t>金の兜</t>
    <rPh sb="0" eb="1">
      <t xml:space="preserve">キンノカブト </t>
    </rPh>
    <phoneticPr fontId="1"/>
  </si>
  <si>
    <t>透明な兜</t>
    <rPh sb="0" eb="4">
      <t xml:space="preserve">トウメイカブト </t>
    </rPh>
    <phoneticPr fontId="1"/>
  </si>
  <si>
    <t>幻の兜</t>
    <rPh sb="0" eb="1">
      <t xml:space="preserve">マボロシ </t>
    </rPh>
    <rPh sb="2" eb="3">
      <t xml:space="preserve">カブト </t>
    </rPh>
    <phoneticPr fontId="1"/>
  </si>
  <si>
    <t>アバター補正</t>
    <phoneticPr fontId="1"/>
  </si>
  <si>
    <t>チームの相性によって、1.2か1か0.8、アバターが人間の場合1.4倍</t>
    <rPh sb="26" eb="28">
      <t xml:space="preserve">ニンゲンノバアイ </t>
    </rPh>
    <rPh sb="34" eb="35">
      <t xml:space="preserve">バイ </t>
    </rPh>
    <phoneticPr fontId="1"/>
  </si>
  <si>
    <t>アイテムによるボーナスをすべて足し算してから反映</t>
    <rPh sb="15" eb="16">
      <t xml:space="preserve">タシザンシテカラ </t>
    </rPh>
    <rPh sb="22" eb="24">
      <t xml:space="preserve">ハンエイ </t>
    </rPh>
    <phoneticPr fontId="1"/>
  </si>
  <si>
    <t>ノーマルな服</t>
    <rPh sb="5" eb="6">
      <t xml:space="preserve">フク </t>
    </rPh>
    <phoneticPr fontId="1"/>
  </si>
  <si>
    <t>黄色の服</t>
    <rPh sb="0" eb="2">
      <t xml:space="preserve">キイロノ </t>
    </rPh>
    <rPh sb="3" eb="4">
      <t xml:space="preserve">フク </t>
    </rPh>
    <phoneticPr fontId="1"/>
  </si>
  <si>
    <t>赤い服</t>
    <rPh sb="0" eb="1">
      <t xml:space="preserve">アカイカメｎ </t>
    </rPh>
    <rPh sb="2" eb="3">
      <t xml:space="preserve">フク </t>
    </rPh>
    <phoneticPr fontId="1"/>
  </si>
  <si>
    <t>青の服</t>
    <rPh sb="0" eb="1">
      <t xml:space="preserve">アオ </t>
    </rPh>
    <rPh sb="2" eb="3">
      <t xml:space="preserve">フク </t>
    </rPh>
    <phoneticPr fontId="1"/>
  </si>
  <si>
    <t>青の仮面</t>
    <rPh sb="0" eb="1">
      <t xml:space="preserve">アオ </t>
    </rPh>
    <rPh sb="2" eb="4">
      <t xml:space="preserve">カメｎ </t>
    </rPh>
    <phoneticPr fontId="1"/>
  </si>
  <si>
    <t>黒の服</t>
    <rPh sb="0" eb="1">
      <t xml:space="preserve">クロイ </t>
    </rPh>
    <rPh sb="2" eb="3">
      <t xml:space="preserve">フク </t>
    </rPh>
    <phoneticPr fontId="1"/>
  </si>
  <si>
    <t>銅の鎧</t>
    <rPh sb="2" eb="3">
      <t xml:space="preserve">ヨロイ </t>
    </rPh>
    <phoneticPr fontId="1"/>
  </si>
  <si>
    <t>銀の鎧</t>
    <rPh sb="0" eb="1">
      <t xml:space="preserve">ギンノカブト </t>
    </rPh>
    <rPh sb="2" eb="3">
      <t xml:space="preserve">ヨロイ </t>
    </rPh>
    <phoneticPr fontId="1"/>
  </si>
  <si>
    <t>金の鎧</t>
    <rPh sb="0" eb="1">
      <t xml:space="preserve">キンノカブト </t>
    </rPh>
    <rPh sb="2" eb="3">
      <t xml:space="preserve">ヨロイ </t>
    </rPh>
    <phoneticPr fontId="1"/>
  </si>
  <si>
    <t>透明な鎧</t>
    <rPh sb="0" eb="3">
      <t xml:space="preserve">トウメイカブト </t>
    </rPh>
    <rPh sb="3" eb="4">
      <t xml:space="preserve">ヨロイ </t>
    </rPh>
    <phoneticPr fontId="1"/>
  </si>
  <si>
    <t>幻の鎧</t>
    <rPh sb="0" eb="1">
      <t xml:space="preserve">マボロシ </t>
    </rPh>
    <rPh sb="2" eb="3">
      <t xml:space="preserve">ヨロイ </t>
    </rPh>
    <phoneticPr fontId="1"/>
  </si>
  <si>
    <t>装備なし</t>
    <rPh sb="0" eb="2">
      <t xml:space="preserve">ソウビ </t>
    </rPh>
    <phoneticPr fontId="1"/>
  </si>
  <si>
    <t>装備なし</t>
    <rPh sb="0" eb="2">
      <t xml:space="preserve">ソウビナシ </t>
    </rPh>
    <phoneticPr fontId="1"/>
  </si>
  <si>
    <t>青の場合ボーナス5%</t>
    <rPh sb="0" eb="1">
      <t xml:space="preserve">アオ </t>
    </rPh>
    <rPh sb="2" eb="4">
      <t xml:space="preserve">バアイ </t>
    </rPh>
    <phoneticPr fontId="1"/>
  </si>
  <si>
    <t>黄色の場合ボーナス5%</t>
    <rPh sb="0" eb="2">
      <t xml:space="preserve">キイロノバアイ </t>
    </rPh>
    <phoneticPr fontId="1"/>
  </si>
  <si>
    <t>赤の場合ボーナス5%</t>
    <rPh sb="0" eb="1">
      <t xml:space="preserve">アカノ </t>
    </rPh>
    <rPh sb="2" eb="4">
      <t xml:space="preserve">バアイ </t>
    </rPh>
    <phoneticPr fontId="1"/>
  </si>
  <si>
    <t>ボーナス10%</t>
    <phoneticPr fontId="1"/>
  </si>
  <si>
    <t>銅で揃えるとボーナス12%</t>
    <rPh sb="0" eb="1">
      <t xml:space="preserve">ドウデ </t>
    </rPh>
    <rPh sb="2" eb="3">
      <t xml:space="preserve">ソロエルト </t>
    </rPh>
    <phoneticPr fontId="1"/>
  </si>
  <si>
    <t>銀で揃えるとボーナス14%</t>
    <rPh sb="0" eb="1">
      <t xml:space="preserve">ギンデ </t>
    </rPh>
    <rPh sb="2" eb="3">
      <t xml:space="preserve">ソロエルト </t>
    </rPh>
    <phoneticPr fontId="1"/>
  </si>
  <si>
    <t>金で揃えるとボーナス16%</t>
    <rPh sb="0" eb="1">
      <t xml:space="preserve">キｎ </t>
    </rPh>
    <phoneticPr fontId="1"/>
  </si>
  <si>
    <t>ボーナス20%</t>
    <phoneticPr fontId="1"/>
  </si>
  <si>
    <t>青のバッチ</t>
    <rPh sb="0" eb="1">
      <t xml:space="preserve">アオノスターバッチ </t>
    </rPh>
    <phoneticPr fontId="1"/>
  </si>
  <si>
    <t>赤のバッチ</t>
    <rPh sb="0" eb="1">
      <t xml:space="preserve">アカノスターバッチ </t>
    </rPh>
    <phoneticPr fontId="1"/>
  </si>
  <si>
    <t>黄色のバッチ</t>
    <rPh sb="0" eb="2">
      <t xml:space="preserve">キイロノスターバッチ </t>
    </rPh>
    <phoneticPr fontId="1"/>
  </si>
  <si>
    <t>青の場合ボーナス2%</t>
    <rPh sb="0" eb="1">
      <t xml:space="preserve">アオ </t>
    </rPh>
    <rPh sb="2" eb="4">
      <t xml:space="preserve">バアイ </t>
    </rPh>
    <phoneticPr fontId="1"/>
  </si>
  <si>
    <t>黄色の場合ボーナス2%</t>
    <rPh sb="0" eb="2">
      <t xml:space="preserve">キイロノバアイ </t>
    </rPh>
    <phoneticPr fontId="1"/>
  </si>
  <si>
    <t>赤の場合ボーナス2%</t>
    <rPh sb="0" eb="1">
      <t xml:space="preserve">アカノ </t>
    </rPh>
    <rPh sb="2" eb="4">
      <t xml:space="preserve">バアイ </t>
    </rPh>
    <phoneticPr fontId="1"/>
  </si>
  <si>
    <t>COMバッチ</t>
    <phoneticPr fontId="1"/>
  </si>
  <si>
    <t>正確性バッチ</t>
    <rPh sb="0" eb="3">
      <t xml:space="preserve">セイカクセイ </t>
    </rPh>
    <phoneticPr fontId="1"/>
  </si>
  <si>
    <t>正確性98%以上でボーナス10%</t>
    <rPh sb="0" eb="3">
      <t xml:space="preserve">セイカクセイ </t>
    </rPh>
    <rPh sb="6" eb="8">
      <t xml:space="preserve">イジョウデ </t>
    </rPh>
    <phoneticPr fontId="1"/>
  </si>
  <si>
    <t>パーフェクトバッチ</t>
    <phoneticPr fontId="1"/>
  </si>
  <si>
    <t>パーフェクト勝利でボーナス30%</t>
    <rPh sb="6" eb="8">
      <t xml:space="preserve">ショウリ </t>
    </rPh>
    <phoneticPr fontId="1"/>
  </si>
  <si>
    <t>銅の篭手</t>
    <rPh sb="0" eb="1">
      <t xml:space="preserve">ドウノ </t>
    </rPh>
    <rPh sb="2" eb="4">
      <t xml:space="preserve">コテ </t>
    </rPh>
    <phoneticPr fontId="1"/>
  </si>
  <si>
    <t>銀の篭手</t>
    <rPh sb="0" eb="1">
      <t xml:space="preserve">ギンノ </t>
    </rPh>
    <rPh sb="2" eb="4">
      <t xml:space="preserve">コテ </t>
    </rPh>
    <phoneticPr fontId="1"/>
  </si>
  <si>
    <t>金の篭手</t>
    <rPh sb="0" eb="1">
      <t xml:space="preserve">キンノ </t>
    </rPh>
    <rPh sb="2" eb="4">
      <t xml:space="preserve">コテ </t>
    </rPh>
    <phoneticPr fontId="1"/>
  </si>
  <si>
    <t>完全勝利バッチ</t>
    <rPh sb="0" eb="4">
      <t xml:space="preserve">カンゼンショウリ </t>
    </rPh>
    <phoneticPr fontId="1"/>
  </si>
  <si>
    <t>COMバッチEx</t>
    <phoneticPr fontId="1"/>
  </si>
  <si>
    <t>COMとの対戦でボーナス15%</t>
    <rPh sb="3" eb="5">
      <t xml:space="preserve">トノタイセｎ </t>
    </rPh>
    <phoneticPr fontId="1"/>
  </si>
  <si>
    <t>COMとの対戦でボーナス5%</t>
    <rPh sb="5" eb="7">
      <t xml:space="preserve">タイセｎ </t>
    </rPh>
    <phoneticPr fontId="1"/>
  </si>
  <si>
    <t>ミッションバッチ</t>
    <phoneticPr fontId="1"/>
  </si>
  <si>
    <t>デイリーミッションクリア後、ボーナス15%</t>
    <rPh sb="12" eb="13">
      <t xml:space="preserve">ゴ </t>
    </rPh>
    <phoneticPr fontId="1"/>
  </si>
  <si>
    <t>完全勝利でボーナス15%</t>
    <rPh sb="0" eb="4">
      <t xml:space="preserve">カンゼンショウリ </t>
    </rPh>
    <phoneticPr fontId="1"/>
  </si>
  <si>
    <t>透明な篭手</t>
    <rPh sb="0" eb="2">
      <t xml:space="preserve">トウメイナ </t>
    </rPh>
    <rPh sb="3" eb="5">
      <t xml:space="preserve">コテ </t>
    </rPh>
    <phoneticPr fontId="1"/>
  </si>
  <si>
    <t>幻の篭手</t>
    <rPh sb="0" eb="1">
      <t xml:space="preserve">マボロシノ </t>
    </rPh>
    <rPh sb="2" eb="4">
      <t xml:space="preserve">コテ </t>
    </rPh>
    <phoneticPr fontId="1"/>
  </si>
  <si>
    <t>ボーナス15%</t>
    <phoneticPr fontId="1"/>
  </si>
  <si>
    <t>ボーナス12%</t>
    <phoneticPr fontId="1"/>
  </si>
  <si>
    <t>ボーナス16%</t>
    <phoneticPr fontId="1"/>
  </si>
  <si>
    <t>闇の靴下</t>
    <rPh sb="0" eb="2">
      <t xml:space="preserve">ヤミノクツシタ </t>
    </rPh>
    <phoneticPr fontId="1"/>
  </si>
  <si>
    <t>太陽の靴下</t>
    <rPh sb="0" eb="2">
      <t xml:space="preserve">タイヨウノ </t>
    </rPh>
    <rPh sb="3" eb="5">
      <t xml:space="preserve">クツシタ </t>
    </rPh>
    <phoneticPr fontId="1"/>
  </si>
  <si>
    <t>土星の靴下</t>
    <rPh sb="0" eb="2">
      <t xml:space="preserve">ドセイノ </t>
    </rPh>
    <rPh sb="3" eb="5">
      <t xml:space="preserve">クツシタ </t>
    </rPh>
    <phoneticPr fontId="1"/>
  </si>
  <si>
    <t>地球の靴下</t>
    <rPh sb="0" eb="2">
      <t xml:space="preserve">チキュウノ </t>
    </rPh>
    <rPh sb="3" eb="5">
      <t xml:space="preserve">クツシタ </t>
    </rPh>
    <phoneticPr fontId="1"/>
  </si>
  <si>
    <t>土曜日にボーナス12%</t>
    <rPh sb="0" eb="3">
      <t xml:space="preserve">ドヨウビ </t>
    </rPh>
    <phoneticPr fontId="1"/>
  </si>
  <si>
    <t>日曜日にボーナス12%</t>
    <rPh sb="0" eb="3">
      <t xml:space="preserve">ニチヨウビニ </t>
    </rPh>
    <phoneticPr fontId="1"/>
  </si>
  <si>
    <t>平日にボーナス12%</t>
    <rPh sb="0" eb="2">
      <t xml:space="preserve">ヘイジツニ </t>
    </rPh>
    <phoneticPr fontId="1"/>
  </si>
  <si>
    <t>夜間(19:00以降)にボーナス8%</t>
    <rPh sb="0" eb="2">
      <t xml:space="preserve">ヤカｎ </t>
    </rPh>
    <rPh sb="8" eb="10">
      <t xml:space="preserve">イコウ </t>
    </rPh>
    <phoneticPr fontId="1"/>
  </si>
  <si>
    <t>プレイごとに1/2の確率で1コイン獲得</t>
    <rPh sb="10" eb="12">
      <t xml:space="preserve">カクリツ </t>
    </rPh>
    <rPh sb="17" eb="19">
      <t xml:space="preserve">カクトク </t>
    </rPh>
    <phoneticPr fontId="1"/>
  </si>
  <si>
    <t>プレイごとに1コイン獲得</t>
    <rPh sb="10" eb="12">
      <t xml:space="preserve">カクトク </t>
    </rPh>
    <phoneticPr fontId="1"/>
  </si>
  <si>
    <t>-</t>
    <phoneticPr fontId="1"/>
  </si>
  <si>
    <t>パーフェクト勝利の冠</t>
    <rPh sb="6" eb="8">
      <t xml:space="preserve">ショウリ </t>
    </rPh>
    <rPh sb="9" eb="10">
      <t xml:space="preserve">カンムリ </t>
    </rPh>
    <phoneticPr fontId="1"/>
  </si>
  <si>
    <t>コインの首飾り</t>
    <rPh sb="4" eb="6">
      <t xml:space="preserve">クビカザリ </t>
    </rPh>
    <phoneticPr fontId="1"/>
  </si>
  <si>
    <t>ゴージャスな首飾り</t>
    <rPh sb="6" eb="8">
      <t xml:space="preserve">クビカザリ </t>
    </rPh>
    <phoneticPr fontId="1"/>
  </si>
  <si>
    <t>パーフェクト勝利で3コイン</t>
    <phoneticPr fontId="1"/>
  </si>
  <si>
    <t>パーフェクト勝利で獲得</t>
    <rPh sb="9" eb="11">
      <t xml:space="preserve">カクトク </t>
    </rPh>
    <phoneticPr fontId="1"/>
  </si>
  <si>
    <t>修験者の冠</t>
    <rPh sb="0" eb="3">
      <t xml:space="preserve">シュウケンシャノ </t>
    </rPh>
    <rPh sb="4" eb="5">
      <t xml:space="preserve">カンムリ </t>
    </rPh>
    <phoneticPr fontId="1"/>
  </si>
  <si>
    <t>速打者の冠</t>
    <rPh sb="0" eb="1">
      <t xml:space="preserve">ソク </t>
    </rPh>
    <rPh sb="1" eb="3">
      <t xml:space="preserve">ソクダシャノ </t>
    </rPh>
    <rPh sb="4" eb="5">
      <t xml:space="preserve">カンムリ </t>
    </rPh>
    <phoneticPr fontId="1"/>
  </si>
  <si>
    <t>師匠の冠</t>
    <rPh sb="0" eb="2">
      <t xml:space="preserve">シショウノ </t>
    </rPh>
    <rPh sb="3" eb="4">
      <t xml:space="preserve">カンムリ </t>
    </rPh>
    <phoneticPr fontId="1"/>
  </si>
  <si>
    <t>伝説の冠</t>
    <rPh sb="0" eb="2">
      <t xml:space="preserve">デンセツ </t>
    </rPh>
    <rPh sb="3" eb="4">
      <t xml:space="preserve">カンムリ </t>
    </rPh>
    <phoneticPr fontId="1"/>
  </si>
  <si>
    <t>kpm300で獲得</t>
    <rPh sb="7" eb="9">
      <t xml:space="preserve">カクトク </t>
    </rPh>
    <phoneticPr fontId="1"/>
  </si>
  <si>
    <t>kpm450で獲得</t>
    <rPh sb="7" eb="9">
      <t xml:space="preserve">カクトク </t>
    </rPh>
    <phoneticPr fontId="1"/>
  </si>
  <si>
    <t>kpm600で獲得</t>
    <rPh sb="7" eb="9">
      <t xml:space="preserve">カクトク </t>
    </rPh>
    <phoneticPr fontId="1"/>
  </si>
  <si>
    <t>神の冠</t>
    <rPh sb="0" eb="1">
      <t xml:space="preserve">カミノカンムリ </t>
    </rPh>
    <phoneticPr fontId="1"/>
  </si>
  <si>
    <t>kpm650＋正確性98%以上で獲得</t>
    <rPh sb="7" eb="10">
      <t xml:space="preserve">セイカクセイ </t>
    </rPh>
    <rPh sb="13" eb="15">
      <t xml:space="preserve">イジョウデ </t>
    </rPh>
    <rPh sb="16" eb="18">
      <t xml:space="preserve">カクトク </t>
    </rPh>
    <phoneticPr fontId="1"/>
  </si>
  <si>
    <t>kpm700＋正確性100%で獲得</t>
    <rPh sb="7" eb="10">
      <t xml:space="preserve">セイカクセイ </t>
    </rPh>
    <rPh sb="15" eb="17">
      <t xml:space="preserve">カクトク </t>
    </rPh>
    <phoneticPr fontId="1"/>
  </si>
  <si>
    <t>獲得条件を満たすとボーナス10%</t>
    <rPh sb="0" eb="4">
      <t xml:space="preserve">カクトクジョウケンヲミタスト </t>
    </rPh>
    <phoneticPr fontId="1"/>
  </si>
  <si>
    <t>獲得条件を満たすとボーナス4%</t>
    <rPh sb="0" eb="4">
      <t xml:space="preserve">カクトクジョウケンヲミタスト </t>
    </rPh>
    <phoneticPr fontId="1"/>
  </si>
  <si>
    <t>獲得条件を満たすとボーナス8%</t>
    <rPh sb="0" eb="1">
      <t xml:space="preserve">カクトクジョウケンヲミタスト </t>
    </rPh>
    <phoneticPr fontId="1"/>
  </si>
  <si>
    <t>獲得条件を満たすとボーナス12%</t>
    <rPh sb="0" eb="4">
      <t xml:space="preserve">カクトクジョウケンヲイｍタスト </t>
    </rPh>
    <rPh sb="5" eb="6">
      <t xml:space="preserve">ミタスト </t>
    </rPh>
    <phoneticPr fontId="1"/>
  </si>
  <si>
    <t>乱れ打ちの黒帯</t>
    <rPh sb="0" eb="1">
      <t xml:space="preserve">ミダレウチ </t>
    </rPh>
    <rPh sb="5" eb="7">
      <t xml:space="preserve">クロオビ </t>
    </rPh>
    <phoneticPr fontId="1"/>
  </si>
  <si>
    <t>正確性90%以下で勝利すると獲得</t>
    <rPh sb="0" eb="3">
      <t xml:space="preserve">セイカクセイ </t>
    </rPh>
    <rPh sb="6" eb="8">
      <t xml:space="preserve">イカ </t>
    </rPh>
    <rPh sb="9" eb="11">
      <t xml:space="preserve">ショウリスルト </t>
    </rPh>
    <rPh sb="14" eb="16">
      <t xml:space="preserve">カクトク </t>
    </rPh>
    <phoneticPr fontId="1"/>
  </si>
  <si>
    <t>やること</t>
    <phoneticPr fontId="1"/>
  </si>
  <si>
    <t>プログラミングの設計</t>
    <phoneticPr fontId="1"/>
  </si>
  <si>
    <t>獲得条件を満たすとボーナス25%+4コイン</t>
    <rPh sb="0" eb="4">
      <t xml:space="preserve">カクトクジョウケンヲミタスト </t>
    </rPh>
    <phoneticPr fontId="1"/>
  </si>
  <si>
    <t>獲得条件を満たすとボーナス20%+2コイン</t>
    <rPh sb="0" eb="4">
      <t xml:space="preserve">カクトクジョウケンヲミタスト </t>
    </rPh>
    <phoneticPr fontId="1"/>
  </si>
  <si>
    <t>5-38</t>
    <phoneticPr fontId="1"/>
  </si>
  <si>
    <t>9-30</t>
    <phoneticPr fontId="1"/>
  </si>
  <si>
    <t>5-20</t>
    <phoneticPr fontId="1"/>
  </si>
  <si>
    <t>6-20</t>
    <phoneticPr fontId="1"/>
  </si>
  <si>
    <t>10-30</t>
    <phoneticPr fontId="1"/>
  </si>
  <si>
    <t>正確性○%以上で●回勝利しよう</t>
    <rPh sb="0" eb="3">
      <t xml:space="preserve">セイカクセイ </t>
    </rPh>
    <rPh sb="5" eb="7">
      <t xml:space="preserve">イジョウデ </t>
    </rPh>
    <rPh sb="9" eb="10">
      <t xml:space="preserve">カイ </t>
    </rPh>
    <rPh sb="10" eb="12">
      <t xml:space="preserve">ショウリシヨウ </t>
    </rPh>
    <phoneticPr fontId="1"/>
  </si>
  <si>
    <t>2-5</t>
    <phoneticPr fontId="1"/>
  </si>
  <si>
    <t>6-15</t>
    <phoneticPr fontId="1"/>
  </si>
  <si>
    <t>正確性に応じて1.0,1.1,1.2,1.3,1.4をそれぞれ乗算</t>
    <rPh sb="0" eb="3">
      <t xml:space="preserve">セイカクセイニ </t>
    </rPh>
    <rPh sb="4" eb="5">
      <t xml:space="preserve">オウジテ </t>
    </rPh>
    <rPh sb="31" eb="33">
      <t xml:space="preserve">ジョウザｎ </t>
    </rPh>
    <phoneticPr fontId="1"/>
  </si>
  <si>
    <t>4-12</t>
    <phoneticPr fontId="1"/>
  </si>
  <si>
    <t>○に応じて1.0、1.2、1.4、1.6、1.8、2.0を乗算</t>
    <rPh sb="2" eb="3">
      <t xml:space="preserve">オウジテ </t>
    </rPh>
    <rPh sb="29" eb="31">
      <t xml:space="preserve">ジョウザｎ </t>
    </rPh>
    <phoneticPr fontId="1"/>
  </si>
  <si>
    <t>午前3時にリセット・全部取得するとボーナス15コイン</t>
    <rPh sb="0" eb="2">
      <t xml:space="preserve">ゴゼｎ </t>
    </rPh>
    <rPh sb="3" eb="4">
      <t xml:space="preserve">ジニ </t>
    </rPh>
    <rPh sb="10" eb="12">
      <t xml:space="preserve">ゼンブ </t>
    </rPh>
    <rPh sb="12" eb="14">
      <t xml:space="preserve">シュトクスルｔ </t>
    </rPh>
    <phoneticPr fontId="1"/>
  </si>
  <si>
    <t>○に応じて1.0、1.1、1.2、1.3、1.4、1.5を乗算</t>
    <rPh sb="1" eb="2">
      <t>ニ</t>
    </rPh>
    <rPh sb="29" eb="31">
      <t xml:space="preserve">ジョウザｎ </t>
    </rPh>
    <phoneticPr fontId="1"/>
  </si>
  <si>
    <t>20</t>
    <phoneticPr fontId="1"/>
  </si>
  <si>
    <t>○に応じて1.0、1.25、1.5、1.75を乗算</t>
    <rPh sb="2" eb="3">
      <t xml:space="preserve">オウジテ </t>
    </rPh>
    <rPh sb="23" eb="25">
      <t xml:space="preserve">ジョウザｎ </t>
    </rPh>
    <phoneticPr fontId="1"/>
  </si>
  <si>
    <t>10-40</t>
    <phoneticPr fontId="1"/>
  </si>
  <si>
    <t>6-30</t>
    <phoneticPr fontId="1"/>
  </si>
  <si>
    <t>12-32</t>
    <phoneticPr fontId="1"/>
  </si>
  <si>
    <t>アバターやイベントなどの概要を作成した。詳細の仕様等を確定した。コインのスケール感も確定。</t>
    <rPh sb="12" eb="14">
      <t xml:space="preserve">ガイヨウヲサクセイシタ </t>
    </rPh>
    <rPh sb="20" eb="22">
      <t xml:space="preserve">ショウサイノ </t>
    </rPh>
    <rPh sb="23" eb="25">
      <t xml:space="preserve">シヨウ </t>
    </rPh>
    <rPh sb="25" eb="26">
      <t xml:space="preserve">ナドヲカクテイシタ </t>
    </rPh>
    <rPh sb="40" eb="41">
      <t xml:space="preserve">カｎ </t>
    </rPh>
    <rPh sb="42" eb="44">
      <t xml:space="preserve">カクテイ </t>
    </rPh>
    <phoneticPr fontId="1"/>
  </si>
  <si>
    <t>アバターデータ、プレイデータダウンロードの方法、アップロードの方法など</t>
    <rPh sb="21" eb="23">
      <t xml:space="preserve">ホウホウ </t>
    </rPh>
    <phoneticPr fontId="1"/>
  </si>
  <si>
    <t>DATA</t>
    <phoneticPr fontId="1"/>
  </si>
  <si>
    <t>CODE</t>
    <phoneticPr fontId="1"/>
  </si>
  <si>
    <t>プログラミングの基本設計</t>
    <rPh sb="8" eb="12">
      <t xml:space="preserve">キホンセッケイ </t>
    </rPh>
    <phoneticPr fontId="1"/>
  </si>
  <si>
    <t>データ分析ソフト用に保持するデータの一覧　各ゲーム共通</t>
    <rPh sb="8" eb="9">
      <t xml:space="preserve">ヨウニ </t>
    </rPh>
    <rPh sb="10" eb="12">
      <t xml:space="preserve">ホジスル </t>
    </rPh>
    <rPh sb="21" eb="22">
      <t xml:space="preserve">カクゲームキョウツウ </t>
    </rPh>
    <phoneticPr fontId="1"/>
  </si>
  <si>
    <t>ゲーム名</t>
    <phoneticPr fontId="1"/>
  </si>
  <si>
    <t>ゲームID</t>
    <phoneticPr fontId="1"/>
  </si>
  <si>
    <t>プレイしたゲームの名前</t>
    <rPh sb="9" eb="11">
      <t xml:space="preserve">ナマエ </t>
    </rPh>
    <phoneticPr fontId="1"/>
  </si>
  <si>
    <t>プレイしたゲームのID</t>
    <rPh sb="5" eb="7">
      <t>ゲームノ</t>
    </rPh>
    <phoneticPr fontId="1"/>
  </si>
  <si>
    <t>管理名称</t>
    <rPh sb="0" eb="2">
      <t xml:space="preserve">カンリ </t>
    </rPh>
    <rPh sb="2" eb="4">
      <t xml:space="preserve">メイショウ </t>
    </rPh>
    <phoneticPr fontId="1"/>
  </si>
  <si>
    <t>データ例</t>
    <rPh sb="3" eb="4">
      <t xml:space="preserve">レイ </t>
    </rPh>
    <phoneticPr fontId="1"/>
  </si>
  <si>
    <t>AVATYPE</t>
    <phoneticPr fontId="1"/>
  </si>
  <si>
    <t>gameTitle</t>
    <phoneticPr fontId="1"/>
  </si>
  <si>
    <t>gameID</t>
    <phoneticPr fontId="1"/>
  </si>
  <si>
    <t>基本データ</t>
    <rPh sb="0" eb="2">
      <t xml:space="preserve">キホンデータ </t>
    </rPh>
    <phoneticPr fontId="1"/>
  </si>
  <si>
    <t>プレイ日ごと　構造体の配列として保持</t>
    <rPh sb="3" eb="4">
      <t xml:space="preserve">ヒニチ </t>
    </rPh>
    <rPh sb="7" eb="10">
      <t xml:space="preserve">コウゾウタイノ </t>
    </rPh>
    <rPh sb="11" eb="13">
      <t xml:space="preserve">ハイレツトシテ </t>
    </rPh>
    <rPh sb="16" eb="18">
      <t xml:space="preserve">ホジ </t>
    </rPh>
    <phoneticPr fontId="1"/>
  </si>
  <si>
    <t>プレイ日</t>
    <rPh sb="3" eb="4">
      <t xml:space="preserve">ヒニチ </t>
    </rPh>
    <phoneticPr fontId="1"/>
  </si>
  <si>
    <t>プレイ回数</t>
    <rPh sb="3" eb="5">
      <t xml:space="preserve">カイスウ </t>
    </rPh>
    <phoneticPr fontId="1"/>
  </si>
  <si>
    <t>ゲームをプレイした回数</t>
    <rPh sb="0" eb="2">
      <t xml:space="preserve">ゲームヲプレイシタカイスウ </t>
    </rPh>
    <phoneticPr fontId="1"/>
  </si>
  <si>
    <t>ゲームをプレイした日にち</t>
    <rPh sb="0" eb="2">
      <t>ゲームヲプレイシタヘ</t>
    </rPh>
    <rPh sb="9" eb="10">
      <t xml:space="preserve">ヒニチ </t>
    </rPh>
    <phoneticPr fontId="1"/>
  </si>
  <si>
    <t>エスケープ回数</t>
    <rPh sb="5" eb="7">
      <t xml:space="preserve">カイスウ </t>
    </rPh>
    <phoneticPr fontId="1"/>
  </si>
  <si>
    <t>ゲームをエスケープした回数</t>
    <rPh sb="11" eb="13">
      <t xml:space="preserve">カイスウ </t>
    </rPh>
    <phoneticPr fontId="1"/>
  </si>
  <si>
    <t>総タイプ数（正解のみ）</t>
    <rPh sb="0" eb="1">
      <t xml:space="preserve">ソウゴウ </t>
    </rPh>
    <rPh sb="6" eb="8">
      <t xml:space="preserve">セイカイ </t>
    </rPh>
    <phoneticPr fontId="1"/>
  </si>
  <si>
    <t>総ミス数</t>
    <rPh sb="3" eb="4">
      <t xml:space="preserve">スウ </t>
    </rPh>
    <phoneticPr fontId="1"/>
  </si>
  <si>
    <t>ベストスコア</t>
    <phoneticPr fontId="1"/>
  </si>
  <si>
    <t>スコア</t>
    <phoneticPr fontId="1"/>
  </si>
  <si>
    <t>その日のベストスコア</t>
    <phoneticPr fontId="1"/>
  </si>
  <si>
    <t>date</t>
    <phoneticPr fontId="1"/>
  </si>
  <si>
    <t>playNum</t>
    <phoneticPr fontId="1"/>
  </si>
  <si>
    <t>escapeNum</t>
    <phoneticPr fontId="1"/>
  </si>
  <si>
    <t>bestScore</t>
    <phoneticPr fontId="1"/>
  </si>
  <si>
    <t>averageScore</t>
    <phoneticPr fontId="1"/>
  </si>
  <si>
    <t>その日のスコア　内容はゲームによって異なる AVATYPEは勝利数</t>
    <rPh sb="0" eb="1">
      <t xml:space="preserve">ソノヒノ </t>
    </rPh>
    <rPh sb="8" eb="10">
      <t xml:space="preserve">ナイヨウハ </t>
    </rPh>
    <rPh sb="18" eb="19">
      <t xml:space="preserve">コトナル </t>
    </rPh>
    <rPh sb="30" eb="33">
      <t xml:space="preserve">ショウリスウ </t>
    </rPh>
    <phoneticPr fontId="1"/>
  </si>
  <si>
    <t>(日付形式)</t>
    <rPh sb="1" eb="3">
      <t xml:space="preserve">ヒヅケ </t>
    </rPh>
    <rPh sb="3" eb="5">
      <t xml:space="preserve">ケイシキ </t>
    </rPh>
    <phoneticPr fontId="1"/>
  </si>
  <si>
    <t>15</t>
    <phoneticPr fontId="1"/>
  </si>
  <si>
    <t>340</t>
    <phoneticPr fontId="1"/>
  </si>
  <si>
    <t>230</t>
    <phoneticPr fontId="1"/>
  </si>
  <si>
    <t>540</t>
    <phoneticPr fontId="1"/>
  </si>
  <si>
    <t>その日の平均kpm</t>
    <rPh sb="4" eb="6">
      <t xml:space="preserve">ヘイキｎ </t>
    </rPh>
    <phoneticPr fontId="1"/>
  </si>
  <si>
    <t>580</t>
    <phoneticPr fontId="1"/>
  </si>
  <si>
    <t>typeAnalysis.js</t>
    <phoneticPr fontId="1"/>
  </si>
  <si>
    <t>キーごとの速度</t>
    <rPh sb="5" eb="7">
      <t xml:space="preserve">ソクド </t>
    </rPh>
    <phoneticPr fontId="1"/>
  </si>
  <si>
    <t>タイプ結果と現状のスコアを送ると分析結果を返す　ゲームで共通</t>
    <rPh sb="6" eb="8">
      <t xml:space="preserve">ゲンジョウ </t>
    </rPh>
    <rPh sb="16" eb="20">
      <t xml:space="preserve">ブンセキケッカｗ </t>
    </rPh>
    <rPh sb="28" eb="30">
      <t xml:space="preserve">キョウツウ </t>
    </rPh>
    <phoneticPr fontId="1"/>
  </si>
  <si>
    <t>キーごとの加速度</t>
    <rPh sb="0" eb="2">
      <t>キーゴトノク</t>
    </rPh>
    <rPh sb="5" eb="8">
      <t xml:space="preserve">カソクド </t>
    </rPh>
    <phoneticPr fontId="1"/>
  </si>
  <si>
    <t>キーごとの正確性</t>
    <rPh sb="5" eb="8">
      <t xml:space="preserve">セイカクセイ </t>
    </rPh>
    <phoneticPr fontId="1"/>
  </si>
  <si>
    <t>初速度平均</t>
    <rPh sb="0" eb="3">
      <t xml:space="preserve">ショソクド </t>
    </rPh>
    <rPh sb="3" eb="5">
      <t xml:space="preserve">ヘイキｎ </t>
    </rPh>
    <phoneticPr fontId="1"/>
  </si>
  <si>
    <t>方向別の分析</t>
    <rPh sb="0" eb="3">
      <t xml:space="preserve">ホウコウベツノ </t>
    </rPh>
    <rPh sb="4" eb="6">
      <t xml:space="preserve">ブンセキ </t>
    </rPh>
    <phoneticPr fontId="1"/>
  </si>
  <si>
    <t>ミスのタイプ分析</t>
    <rPh sb="6" eb="8">
      <t xml:space="preserve">ブンセキ </t>
    </rPh>
    <phoneticPr fontId="1"/>
  </si>
  <si>
    <t>安定性</t>
    <rPh sb="0" eb="3">
      <t xml:space="preserve">アンテイセイ </t>
    </rPh>
    <phoneticPr fontId="1"/>
  </si>
  <si>
    <t>キーごとのタイプ数</t>
    <phoneticPr fontId="1"/>
  </si>
  <si>
    <t>ミスの平均ロスタイム</t>
    <rPh sb="3" eb="5">
      <t xml:space="preserve">ヘイキｎ </t>
    </rPh>
    <phoneticPr fontId="1"/>
  </si>
  <si>
    <t>タイピング分析データ　ゲームごとに保持して、統合して表示　かなとローマ字は別々に保持</t>
    <rPh sb="17" eb="19">
      <t xml:space="preserve">ホジシテ </t>
    </rPh>
    <rPh sb="22" eb="24">
      <t xml:space="preserve">トウゴウシテ </t>
    </rPh>
    <rPh sb="26" eb="28">
      <t xml:space="preserve">ヒョウジ </t>
    </rPh>
    <rPh sb="37" eb="38">
      <t xml:space="preserve">ベツベツニ </t>
    </rPh>
    <rPh sb="40" eb="42">
      <t xml:space="preserve">ホジ </t>
    </rPh>
    <phoneticPr fontId="1"/>
  </si>
  <si>
    <t>総打鍵数(R,K)</t>
    <rPh sb="0" eb="1">
      <t xml:space="preserve">ソウゴウ </t>
    </rPh>
    <rPh sb="1" eb="3">
      <t xml:space="preserve">ダケｎ </t>
    </rPh>
    <rPh sb="3" eb="4">
      <t xml:space="preserve">スウ </t>
    </rPh>
    <phoneticPr fontId="1"/>
  </si>
  <si>
    <t>総ミス数(R,K)</t>
    <rPh sb="0" eb="1">
      <t xml:space="preserve">ソウゴウ </t>
    </rPh>
    <rPh sb="3" eb="4">
      <t xml:space="preserve">スウ </t>
    </rPh>
    <phoneticPr fontId="1"/>
  </si>
  <si>
    <t>平均kpm(R,K)</t>
    <rPh sb="0" eb="2">
      <t xml:space="preserve">ヘイキｎ </t>
    </rPh>
    <phoneticPr fontId="1"/>
  </si>
  <si>
    <t>missNumR</t>
    <phoneticPr fontId="1"/>
  </si>
  <si>
    <t>strokeNumR(K)</t>
    <phoneticPr fontId="1"/>
  </si>
  <si>
    <t>keyStrokeNum</t>
    <phoneticPr fontId="1"/>
  </si>
  <si>
    <t>構造体として保持</t>
    <rPh sb="0" eb="3">
      <t xml:space="preserve">コウゾウタイトシテ </t>
    </rPh>
    <rPh sb="6" eb="8">
      <t xml:space="preserve">ホジ </t>
    </rPh>
    <phoneticPr fontId="1"/>
  </si>
  <si>
    <t>2次元の配列として保持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</si>
  <si>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3次元の配列として保持</t>
    <rPh sb="1" eb="3">
      <t xml:space="preserve">ジゲンノ </t>
    </rPh>
    <rPh sb="4" eb="6">
      <t xml:space="preserve">ハイレツトシテ </t>
    </rPh>
    <rPh sb="9" eb="11">
      <t xml:space="preserve">ホジ </t>
    </rPh>
    <phoneticPr fontId="1"/>
  </si>
  <si>
    <t>keySpeed</t>
    <phoneticPr fontId="1"/>
  </si>
  <si>
    <t>keyAcceleraion</t>
    <phoneticPr fontId="1"/>
  </si>
  <si>
    <t>keyAccuracy</t>
    <phoneticPr fontId="1"/>
  </si>
  <si>
    <t>firstSpeed</t>
    <phoneticPr fontId="1"/>
  </si>
  <si>
    <t>directionAnalysis</t>
    <phoneticPr fontId="1"/>
  </si>
  <si>
    <t>missAnalysis</t>
    <phoneticPr fontId="1"/>
  </si>
  <si>
    <t>ミスタイプ別にミスタイプ数を分類</t>
    <rPh sb="5" eb="6">
      <t xml:space="preserve">ベツニ </t>
    </rPh>
    <phoneticPr fontId="1"/>
  </si>
  <si>
    <t>stability</t>
    <phoneticPr fontId="1"/>
  </si>
  <si>
    <t>安定性の分析結果　3,5,10キーごとに分析</t>
    <rPh sb="0" eb="3">
      <t xml:space="preserve">アンテイセイノブンセキ </t>
    </rPh>
    <rPh sb="6" eb="8">
      <t xml:space="preserve">ケッカ </t>
    </rPh>
    <phoneticPr fontId="1"/>
  </si>
  <si>
    <t>最速kpm、最遅kpm</t>
    <rPh sb="0" eb="2">
      <t xml:space="preserve">サイソク </t>
    </rPh>
    <rPh sb="6" eb="8">
      <t xml:space="preserve">サイチ </t>
    </rPh>
    <phoneticPr fontId="1"/>
  </si>
  <si>
    <t>最もkpmの速い（遅い）3打、5打、10打を表示</t>
    <rPh sb="0" eb="1">
      <t xml:space="preserve">モットモ </t>
    </rPh>
    <rPh sb="6" eb="7">
      <t xml:space="preserve">ハヤイ </t>
    </rPh>
    <rPh sb="9" eb="10">
      <t xml:space="preserve">オソイ </t>
    </rPh>
    <rPh sb="13" eb="14">
      <t xml:space="preserve">ダ </t>
    </rPh>
    <rPh sb="16" eb="17">
      <t xml:space="preserve">ダ </t>
    </rPh>
    <rPh sb="20" eb="21">
      <t xml:space="preserve">ダ </t>
    </rPh>
    <rPh sb="22" eb="24">
      <t xml:space="preserve">ヒョウジ </t>
    </rPh>
    <phoneticPr fontId="1"/>
  </si>
  <si>
    <t>1次元配列として保持</t>
    <rPh sb="1" eb="2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</si>
  <si>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2次元配列として保持</t>
    <rPh sb="1" eb="3">
      <t xml:space="preserve">ジゲン </t>
    </rPh>
    <rPh sb="3" eb="5">
      <t xml:space="preserve">ハイレツトシテ </t>
    </rPh>
    <rPh sb="8" eb="10">
      <t xml:space="preserve">ホジ </t>
    </rPh>
    <phoneticPr fontId="1"/>
  </si>
  <si>
    <t>topWorstSpeed</t>
    <phoneticPr fontId="1"/>
  </si>
  <si>
    <t>averageSpeedR</t>
    <phoneticPr fontId="1"/>
  </si>
  <si>
    <t>ミスのうちファーストミスーをカウント</t>
    <phoneticPr fontId="1"/>
  </si>
  <si>
    <t>ファーストミス</t>
    <phoneticPr fontId="1"/>
  </si>
  <si>
    <t>firstMiss</t>
    <phoneticPr fontId="1"/>
  </si>
  <si>
    <t>lossTime</t>
    <phoneticPr fontId="1"/>
  </si>
  <si>
    <t>ミスの平均ロスタイムを計測　1ミスあたりのロスタイム</t>
    <rPh sb="3" eb="5">
      <t xml:space="preserve">ヘイキｎ </t>
    </rPh>
    <phoneticPr fontId="1"/>
  </si>
  <si>
    <t>プレイデータの保持　localStorageへ保存</t>
    <rPh sb="7" eb="9">
      <t xml:space="preserve">ホジ </t>
    </rPh>
    <rPh sb="23" eb="25">
      <t xml:space="preserve">ホゾｎ </t>
    </rPh>
    <phoneticPr fontId="1"/>
  </si>
  <si>
    <t>データ例</t>
    <phoneticPr fontId="1"/>
  </si>
  <si>
    <t>管理名称</t>
    <rPh sb="0" eb="4">
      <t xml:space="preserve">カンリメイショウ </t>
    </rPh>
    <phoneticPr fontId="1"/>
  </si>
  <si>
    <t>アバターデータ</t>
    <phoneticPr fontId="1"/>
  </si>
  <si>
    <t>アバターに関するデータを格納</t>
    <rPh sb="12" eb="14">
      <t xml:space="preserve">カクノウ </t>
    </rPh>
    <phoneticPr fontId="1"/>
  </si>
  <si>
    <t>avatorData</t>
    <phoneticPr fontId="1"/>
  </si>
  <si>
    <t>プレイデータ</t>
    <phoneticPr fontId="1"/>
  </si>
  <si>
    <t>プレイデータを格納</t>
    <phoneticPr fontId="1"/>
  </si>
  <si>
    <t>playData</t>
    <phoneticPr fontId="1"/>
  </si>
  <si>
    <t>構造体として保持　コイン、経験値、レベル</t>
    <rPh sb="0" eb="1">
      <t xml:space="preserve">コウゾウタイトシテ </t>
    </rPh>
    <rPh sb="6" eb="7">
      <t xml:space="preserve">ホジ </t>
    </rPh>
    <rPh sb="13" eb="16">
      <t xml:space="preserve">ケイケンチ </t>
    </rPh>
    <phoneticPr fontId="1"/>
  </si>
  <si>
    <t>バトル履歴</t>
    <phoneticPr fontId="1"/>
  </si>
  <si>
    <t>バトルの履歴を格納</t>
    <phoneticPr fontId="1"/>
  </si>
  <si>
    <t>battleData</t>
    <phoneticPr fontId="1"/>
  </si>
  <si>
    <t>読み込んだアバター</t>
    <rPh sb="0" eb="1">
      <t xml:space="preserve">ヨミコンダ </t>
    </rPh>
    <phoneticPr fontId="1"/>
  </si>
  <si>
    <t>ユーザーがローカルファイルから読み込んだアバターを保持</t>
    <rPh sb="15" eb="16">
      <t xml:space="preserve">ヨミコンダ </t>
    </rPh>
    <phoneticPr fontId="1"/>
  </si>
  <si>
    <t>localAvator</t>
    <phoneticPr fontId="1"/>
  </si>
  <si>
    <t>構造体の配列として保持　それぞれの構造体の構成はアバターデータに準ずる</t>
    <rPh sb="0" eb="3">
      <t xml:space="preserve">コウゾウタイ </t>
    </rPh>
    <rPh sb="9" eb="11">
      <t xml:space="preserve">ホジ </t>
    </rPh>
    <rPh sb="21" eb="23">
      <t xml:space="preserve">コウセイ </t>
    </rPh>
    <phoneticPr fontId="1"/>
  </si>
  <si>
    <t>保持するデータ</t>
    <rPh sb="0" eb="2">
      <t xml:space="preserve">ホジスル </t>
    </rPh>
    <phoneticPr fontId="1"/>
  </si>
  <si>
    <t>キーごとの速度</t>
    <rPh sb="0" eb="3">
      <t>キーゴトノス</t>
    </rPh>
    <rPh sb="5" eb="7">
      <t xml:space="preserve">ソクド </t>
    </rPh>
    <phoneticPr fontId="1"/>
  </si>
  <si>
    <t>初速</t>
    <rPh sb="0" eb="2">
      <t xml:space="preserve">ショソク </t>
    </rPh>
    <phoneticPr fontId="1"/>
  </si>
  <si>
    <t>キーごとの正確性</t>
    <rPh sb="0" eb="2">
      <t xml:space="preserve">キーゴトノセイカクセイ </t>
    </rPh>
    <phoneticPr fontId="1"/>
  </si>
  <si>
    <t>速度曲線　場所による速度を6次ぐらいで回帰</t>
    <rPh sb="0" eb="4">
      <t xml:space="preserve">ソクドキョクセｎ </t>
    </rPh>
    <rPh sb="5" eb="7">
      <t xml:space="preserve">バショニヨル </t>
    </rPh>
    <rPh sb="10" eb="12">
      <t xml:space="preserve">ソクドヲ </t>
    </rPh>
    <rPh sb="14" eb="15">
      <t xml:space="preserve">ジ </t>
    </rPh>
    <rPh sb="19" eb="21">
      <t xml:space="preserve">カイキ </t>
    </rPh>
    <phoneticPr fontId="1"/>
  </si>
  <si>
    <t>ミス連鎖数</t>
    <rPh sb="2" eb="4">
      <t xml:space="preserve">レンサ </t>
    </rPh>
    <rPh sb="4" eb="5">
      <t xml:space="preserve">スウ </t>
    </rPh>
    <phoneticPr fontId="1"/>
  </si>
  <si>
    <t>構造体として保持　累計試合数、累計勝利数、相手のレベル別の試合数と勝利数、累計リアイア数、総タイプ数、総ミス数、平均kpm</t>
    <rPh sb="0" eb="3">
      <t xml:space="preserve">コウゾウタイトシテ </t>
    </rPh>
    <rPh sb="6" eb="8">
      <t xml:space="preserve">ホジ </t>
    </rPh>
    <rPh sb="9" eb="14">
      <t xml:space="preserve">ルイケイシアイスウ </t>
    </rPh>
    <rPh sb="15" eb="20">
      <t xml:space="preserve">ルイケイショウリスウ </t>
    </rPh>
    <rPh sb="21" eb="23">
      <t xml:space="preserve">アイテノ </t>
    </rPh>
    <rPh sb="29" eb="32">
      <t xml:space="preserve">シアイスウトショウリスウ </t>
    </rPh>
    <rPh sb="37" eb="39">
      <t xml:space="preserve">ルイケイ </t>
    </rPh>
    <rPh sb="43" eb="44">
      <t xml:space="preserve">スウ </t>
    </rPh>
    <rPh sb="45" eb="46">
      <t xml:space="preserve">ソウタイプスウ </t>
    </rPh>
    <rPh sb="51" eb="52">
      <t xml:space="preserve">ソウミス </t>
    </rPh>
    <rPh sb="54" eb="55">
      <t xml:space="preserve">スウ </t>
    </rPh>
    <rPh sb="56" eb="58">
      <t xml:space="preserve">ヘイキｎ </t>
    </rPh>
    <phoneticPr fontId="1"/>
  </si>
  <si>
    <t>本日のバトル履歴</t>
    <rPh sb="0" eb="2">
      <t xml:space="preserve">ホンジツノ </t>
    </rPh>
    <rPh sb="6" eb="8">
      <t xml:space="preserve">リレキ </t>
    </rPh>
    <phoneticPr fontId="1"/>
  </si>
  <si>
    <t>その日のバトル履歴を格納　日毎にリセット</t>
    <rPh sb="13" eb="15">
      <t xml:space="preserve">ヒゴトニ </t>
    </rPh>
    <phoneticPr fontId="1"/>
  </si>
  <si>
    <t>todayBattleData</t>
    <phoneticPr fontId="1"/>
  </si>
  <si>
    <t>構造体として保持　累計試合数と勝利数、累計リアイア数、総タイプ数と獲得ワード数、総ミス数、平均kpm、相手のレベル別の試合数と勝利数</t>
    <rPh sb="0" eb="3">
      <t xml:space="preserve">コウゾウタイトシテ </t>
    </rPh>
    <rPh sb="6" eb="8">
      <t xml:space="preserve">ホジ </t>
    </rPh>
    <rPh sb="15" eb="18">
      <t xml:space="preserve">ショウリスウ </t>
    </rPh>
    <rPh sb="19" eb="21">
      <t xml:space="preserve">アイテノ </t>
    </rPh>
    <rPh sb="27" eb="30">
      <t xml:space="preserve">シアイスウトショウリスウ </t>
    </rPh>
    <rPh sb="33" eb="35">
      <t xml:space="preserve">カクトクワード </t>
    </rPh>
    <rPh sb="38" eb="39">
      <t xml:space="preserve">スウ </t>
    </rPh>
    <rPh sb="48" eb="49">
      <t xml:space="preserve">スウ </t>
    </rPh>
    <rPh sb="51" eb="52">
      <t xml:space="preserve">ソウタイプスウ </t>
    </rPh>
    <rPh sb="57" eb="58">
      <t xml:space="preserve">ソウミス </t>
    </rPh>
    <rPh sb="60" eb="61">
      <t xml:space="preserve">スウ </t>
    </rPh>
    <rPh sb="62" eb="64">
      <t xml:space="preserve">ヘイキｎ </t>
    </rPh>
    <phoneticPr fontId="1"/>
  </si>
  <si>
    <t>デイリーミッションの達成状況を格納</t>
    <phoneticPr fontId="1"/>
  </si>
  <si>
    <t>構造体の配列として保持　達成度合いとミッションの内容</t>
    <rPh sb="0" eb="2">
      <t xml:space="preserve">コウゾウタイノハイレツトシテ </t>
    </rPh>
    <rPh sb="9" eb="10">
      <t xml:space="preserve">ホジ </t>
    </rPh>
    <rPh sb="12" eb="16">
      <t xml:space="preserve">タッセイドアイ </t>
    </rPh>
    <phoneticPr fontId="1"/>
  </si>
  <si>
    <t>dailyMission</t>
    <phoneticPr fontId="1"/>
  </si>
  <si>
    <t>構造体の配列（カナ、ローマ字分）として保持　名前、チーム、星、入力方式、固有のUUID、それぞれのアイテムの所持ステータス、アバターの特徴量</t>
    <rPh sb="0" eb="3">
      <t xml:space="preserve">コウゾウタイトシテ </t>
    </rPh>
    <rPh sb="14" eb="15">
      <t xml:space="preserve">ブｎ </t>
    </rPh>
    <rPh sb="19" eb="21">
      <t xml:space="preserve">ホジ </t>
    </rPh>
    <rPh sb="22" eb="24">
      <t xml:space="preserve">ナマエ </t>
    </rPh>
    <rPh sb="29" eb="30">
      <t xml:space="preserve">ホシ </t>
    </rPh>
    <rPh sb="31" eb="35">
      <t xml:space="preserve">ニュウリョクホウシキ </t>
    </rPh>
    <rPh sb="36" eb="38">
      <t xml:space="preserve">コユウノ </t>
    </rPh>
    <rPh sb="45" eb="48">
      <t xml:space="preserve">ケイケンチ </t>
    </rPh>
    <rPh sb="59" eb="61">
      <t xml:space="preserve">ショジ </t>
    </rPh>
    <rPh sb="67" eb="70">
      <t xml:space="preserve">トクチョウリョウ </t>
    </rPh>
    <phoneticPr fontId="1"/>
  </si>
  <si>
    <t>loadTitle.js</t>
    <phoneticPr fontId="1"/>
  </si>
  <si>
    <t>ローディング画面を表示 ロードが完了するまで</t>
    <phoneticPr fontId="1"/>
  </si>
  <si>
    <t>script.js</t>
    <phoneticPr fontId="1"/>
  </si>
  <si>
    <t>中核となるファイル</t>
    <rPh sb="0" eb="2">
      <t xml:space="preserve">チュウカクトナル </t>
    </rPh>
    <phoneticPr fontId="1"/>
  </si>
  <si>
    <t>button.js</t>
    <phoneticPr fontId="1"/>
  </si>
  <si>
    <t>messageWindow.js</t>
    <phoneticPr fontId="1"/>
  </si>
  <si>
    <t>メッセージウィンドウを表示するためのjavascript</t>
    <phoneticPr fontId="1"/>
  </si>
  <si>
    <t>ボタンを表示するためのjavascript</t>
    <rPh sb="4" eb="6">
      <t xml:space="preserve">ヒョウジスル </t>
    </rPh>
    <phoneticPr fontId="1"/>
  </si>
  <si>
    <t>avator.js</t>
    <phoneticPr fontId="1"/>
  </si>
  <si>
    <t>アバターの表示などを行うjavascript</t>
    <rPh sb="10" eb="11">
      <t xml:space="preserve">オコナウ </t>
    </rPh>
    <phoneticPr fontId="1"/>
  </si>
  <si>
    <t>data.js</t>
    <phoneticPr fontId="1"/>
  </si>
  <si>
    <t>ニフクラとの通信、localStorageへの保存などを行うjavascript</t>
    <rPh sb="23" eb="25">
      <t xml:space="preserve">ホゾｎ </t>
    </rPh>
    <rPh sb="28" eb="29">
      <t xml:space="preserve">オコナウ </t>
    </rPh>
    <phoneticPr fontId="1"/>
  </si>
  <si>
    <r>
      <t>英語 Bungee Hairline、</t>
    </r>
    <r>
      <rPr>
        <b/>
        <sz val="12"/>
        <color theme="1"/>
        <rFont val="メイリオ"/>
        <family val="2"/>
        <charset val="128"/>
      </rPr>
      <t>Orbitron</t>
    </r>
    <rPh sb="0" eb="2">
      <t xml:space="preserve">エイゴ 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</si>
</sst>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2"/>
      <color theme="1"/>
      <name val="メイリオ"/>
      <family val="2"/>
      <charset val="128"/>
    </font>
    <font>
      <sz val="24"/>
      <color theme="1"/>
      <name val="メイリオ"/>
      <family val="2"/>
      <charset val="128"/>
    </font>
    <font>
      <b/>
      <sz val="12"/>
      <color theme="1"/>
      <name val="メイリオ"/>
      <family val="2"/>
      <charset val="128"/>
    </font>
    <font>
      <sz val="18"/>
      <color theme="1"/>
      <name val="メイリオ"/>
      <family val="2"/>
      <charset val="128"/>
    </font>
    <font>
      <b/>
      <sz val="14"/>
      <color theme="1"/>
      <name val="メイリオ"/>
      <family val="2"/>
      <charset val="128"/>
    </font>
    <font>
      <sz val="12"/>
      <color theme="0"/>
      <name val="メイリオ"/>
      <family val="2"/>
      <charset val="128"/>
    </font>
    <font>
      <b/>
      <sz val="12"/>
      <color theme="0"/>
      <name val="メイリオ"/>
      <family val="2"/>
      <charset val="128"/>
    </font>
    <font>
      <sz val="16"/>
      <color theme="1"/>
      <name val="メイリオ"/>
      <family val="2"/>
      <charset val="128"/>
    </font>
    <font>
      <sz val="20"/>
      <color theme="1"/>
      <name val="メイリオ"/>
      <family val="2"/>
      <charset val="128"/>
    </font>
    <font>
      <b/>
      <sz val="20"/>
      <color theme="1"/>
      <name val="メイリオ"/>
      <family val="2"/>
      <charset val="128"/>
    </font>
    <font>
      <b/>
      <sz val="18"/>
      <color theme="1"/>
      <name val="メイリオ"/>
      <family val="2"/>
      <charset val="128"/>
    </font>
    <font>
      <i/>
      <sz val="12"/>
      <color theme="1"/>
      <name val="メイリオ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1" tint="0.14999847407452621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0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0" borderId="0" xfId="0" applyFont="1">
      <alignment vertical="center"/>
    </xf>
    <xf numFmtId="0" fontId="2" fillId="0" borderId="1" xfId="0" applyFont="1" applyBorder="1">
      <alignment vertical="center"/>
    </xf>
    <xf numFmtId="0" fontId="5" fillId="0" borderId="0" xfId="0" applyFont="1">
      <alignment vertical="center"/>
    </xf>
    <xf numFmtId="0" fontId="2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3" fillId="2" borderId="0" xfId="0" applyFont="1" applyFill="1">
      <alignment vertical="center"/>
    </xf>
    <xf numFmtId="0" fontId="2" fillId="2" borderId="0" xfId="0" applyFont="1" applyFill="1" applyAlignment="1">
      <alignment horizontal="right" vertical="center"/>
    </xf>
    <xf numFmtId="0" fontId="2" fillId="2" borderId="1" xfId="0" applyFont="1" applyFill="1" applyBorder="1">
      <alignment vertical="center"/>
    </xf>
    <xf numFmtId="0" fontId="7" fillId="3" borderId="1" xfId="0" applyFont="1" applyFill="1" applyBorder="1">
      <alignment vertical="center"/>
    </xf>
    <xf numFmtId="0" fontId="8" fillId="3" borderId="1" xfId="0" applyFont="1" applyFill="1" applyBorder="1">
      <alignment vertical="center"/>
    </xf>
    <xf numFmtId="0" fontId="7" fillId="3" borderId="1" xfId="0" applyFont="1" applyFill="1" applyBorder="1" applyAlignment="1">
      <alignment horizontal="right" vertical="center"/>
    </xf>
    <xf numFmtId="0" fontId="2" fillId="4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0" fontId="2" fillId="2" borderId="0" xfId="0" applyFont="1" applyFill="1" applyAlignment="1">
      <alignment horizontal="center" vertical="center"/>
    </xf>
    <xf numFmtId="0" fontId="9" fillId="0" borderId="0" xfId="0" applyFont="1">
      <alignment vertical="center"/>
    </xf>
    <xf numFmtId="0" fontId="2" fillId="0" borderId="1" xfId="0" applyFont="1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49" fontId="2" fillId="0" borderId="0" xfId="0" applyNumberFormat="1" applyFont="1">
      <alignment vertical="center"/>
    </xf>
    <xf numFmtId="49" fontId="2" fillId="0" borderId="1" xfId="0" applyNumberFormat="1" applyFont="1" applyBorder="1">
      <alignment vertical="center"/>
    </xf>
    <xf numFmtId="0" fontId="12" fillId="0" borderId="0" xfId="0" applyFont="1">
      <alignment vertical="center"/>
    </xf>
    <xf numFmtId="0" fontId="11" fillId="0" borderId="0" xfId="0" applyFont="1" applyFill="1" applyBorder="1">
      <alignment vertical="center"/>
    </xf>
    <xf numFmtId="0" fontId="2" fillId="0" borderId="0" xfId="0" applyFont="1" applyFill="1" applyBorder="1">
      <alignment vertical="center"/>
    </xf>
    <xf numFmtId="49" fontId="2" fillId="0" borderId="0" xfId="0" applyNumberFormat="1" applyFont="1" applyFill="1" applyBorder="1">
      <alignment vertical="center"/>
    </xf>
    <xf numFmtId="0" fontId="10" fillId="0" borderId="0" xfId="0" applyFont="1" applyFill="1" applyBorder="1">
      <alignment vertical="center"/>
    </xf>
    <xf numFmtId="0" fontId="2" fillId="0" borderId="0" xfId="0" applyFont="1" applyFill="1" applyBorder="1" applyAlignment="1">
      <alignment horizontal="left" vertical="center"/>
    </xf>
    <xf numFmtId="0" fontId="12" fillId="0" borderId="0" xfId="0" applyFont="1" applyFill="1" applyBorder="1">
      <alignment vertical="center"/>
    </xf>
    <xf numFmtId="0" fontId="2" fillId="0" borderId="1" xfId="0" applyFont="1" applyFill="1" applyBorder="1">
      <alignment vertical="center"/>
    </xf>
    <xf numFmtId="49" fontId="2" fillId="0" borderId="1" xfId="0" applyNumberFormat="1" applyFont="1" applyFill="1" applyBorder="1">
      <alignment vertical="center"/>
    </xf>
    <xf numFmtId="0" fontId="8" fillId="6" borderId="1" xfId="0" applyFont="1" applyFill="1" applyBorder="1">
      <alignment vertical="center"/>
    </xf>
    <xf numFmtId="49" fontId="8" fillId="6" borderId="1" xfId="0" applyNumberFormat="1" applyFont="1" applyFill="1" applyBorder="1">
      <alignment vertical="center"/>
    </xf>
    <xf numFmtId="49" fontId="2" fillId="5" borderId="1" xfId="0" applyNumberFormat="1" applyFont="1" applyFill="1" applyBorder="1">
      <alignment vertical="center"/>
    </xf>
    <xf numFmtId="49" fontId="2" fillId="4" borderId="1" xfId="0" applyNumberFormat="1" applyFont="1" applyFill="1" applyBorder="1">
      <alignment vertical="center"/>
    </xf>
    <xf numFmtId="0" fontId="2" fillId="2" borderId="2" xfId="0" applyFont="1" applyFill="1" applyBorder="1" applyAlignment="1">
      <alignment horizontal="left" vertical="center"/>
    </xf>
    <xf numFmtId="0" fontId="2" fillId="2" borderId="3" xfId="0" applyFont="1" applyFill="1" applyBorder="1" applyAlignment="1">
      <alignment horizontal="left" vertical="center"/>
    </xf>
    <xf numFmtId="0" fontId="2" fillId="2" borderId="4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3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colors>
    <mruColors>
      <color rgb="FFC53B41"/>
      <color rgb="FF404049"/>
      <color rgb="FFF46983"/>
      <color rgb="FF404054"/>
      <color rgb="FF666566"/>
      <color rgb="FF385723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eetMetadata" Target="metadata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3" Type="http://schemas.openxmlformats.org/officeDocument/2006/relationships/image" Target="../media/image3.emf"/><Relationship Id="rId7" Type="http://schemas.openxmlformats.org/officeDocument/2006/relationships/image" Target="../media/image7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254000</xdr:colOff>
      <xdr:row>23</xdr:row>
      <xdr:rowOff>0</xdr:rowOff>
    </xdr:from>
    <xdr:to>
      <xdr:col>8</xdr:col>
      <xdr:colOff>114300</xdr:colOff>
      <xdr:row>33</xdr:row>
      <xdr:rowOff>76200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97F4DC60-438D-EB49-9F28-9A5E2CDA06BC}"/>
            </a:ext>
          </a:extLst>
        </xdr:cNvPr>
        <xdr:cNvGrpSpPr/>
      </xdr:nvGrpSpPr>
      <xdr:grpSpPr>
        <a:xfrm>
          <a:off x="11531600" y="6223000"/>
          <a:ext cx="1765300" cy="2616200"/>
          <a:chOff x="11734800" y="6858000"/>
          <a:chExt cx="1765300" cy="2387600"/>
        </a:xfrm>
      </xdr:grpSpPr>
      <xdr:sp macro="" textlink="">
        <xdr:nvSpPr>
          <xdr:cNvPr id="3" name="正方形/長方形 2">
            <a:extLst>
              <a:ext uri="{FF2B5EF4-FFF2-40B4-BE49-F238E27FC236}">
                <a16:creationId xmlns:a16="http://schemas.microsoft.com/office/drawing/2014/main" id="{299BC270-6E40-F442-8ED6-3E71FE9D44C6}"/>
              </a:ext>
            </a:extLst>
          </xdr:cNvPr>
          <xdr:cNvSpPr/>
        </xdr:nvSpPr>
        <xdr:spPr>
          <a:xfrm>
            <a:off x="12801600" y="8382000"/>
            <a:ext cx="2286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" name="正方形/長方形 3">
            <a:extLst>
              <a:ext uri="{FF2B5EF4-FFF2-40B4-BE49-F238E27FC236}">
                <a16:creationId xmlns:a16="http://schemas.microsoft.com/office/drawing/2014/main" id="{31972262-BDA0-DA45-B9FF-41332E66A0A9}"/>
              </a:ext>
            </a:extLst>
          </xdr:cNvPr>
          <xdr:cNvSpPr/>
        </xdr:nvSpPr>
        <xdr:spPr>
          <a:xfrm>
            <a:off x="12230100" y="8382000"/>
            <a:ext cx="241300" cy="8636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B75C8FB-6511-7640-B2E8-F056CD5A5DFA}"/>
              </a:ext>
            </a:extLst>
          </xdr:cNvPr>
          <xdr:cNvSpPr/>
        </xdr:nvSpPr>
        <xdr:spPr>
          <a:xfrm>
            <a:off x="11874500" y="7721600"/>
            <a:ext cx="1498600" cy="10414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path path="circle">
              <a:fillToRect l="100000" t="100000"/>
            </a:path>
            <a:tileRect r="-100000" b="-100000"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" name="正方形/長方形 5">
            <a:extLst>
              <a:ext uri="{FF2B5EF4-FFF2-40B4-BE49-F238E27FC236}">
                <a16:creationId xmlns:a16="http://schemas.microsoft.com/office/drawing/2014/main" id="{5D6D4FEF-F45E-CC45-A200-21505495F53C}"/>
              </a:ext>
            </a:extLst>
          </xdr:cNvPr>
          <xdr:cNvSpPr/>
        </xdr:nvSpPr>
        <xdr:spPr>
          <a:xfrm>
            <a:off x="12115800" y="6858000"/>
            <a:ext cx="1041400" cy="863600"/>
          </a:xfrm>
          <a:prstGeom prst="rect">
            <a:avLst/>
          </a:prstGeom>
          <a:gradFill flip="none" rotWithShape="1">
            <a:gsLst>
              <a:gs pos="0">
                <a:schemeClr val="accent2">
                  <a:lumMod val="75000"/>
                  <a:shade val="30000"/>
                  <a:satMod val="115000"/>
                </a:schemeClr>
              </a:gs>
              <a:gs pos="50000">
                <a:schemeClr val="accent2">
                  <a:lumMod val="75000"/>
                  <a:shade val="67500"/>
                  <a:satMod val="115000"/>
                </a:schemeClr>
              </a:gs>
              <a:gs pos="100000">
                <a:schemeClr val="accent2">
                  <a:lumMod val="75000"/>
                  <a:shade val="100000"/>
                  <a:satMod val="115000"/>
                </a:schemeClr>
              </a:gs>
            </a:gsLst>
            <a:lin ang="8100000" scaled="1"/>
            <a:tileRect/>
          </a:gra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" name="円/楕円 6">
            <a:extLst>
              <a:ext uri="{FF2B5EF4-FFF2-40B4-BE49-F238E27FC236}">
                <a16:creationId xmlns:a16="http://schemas.microsoft.com/office/drawing/2014/main" id="{B817D281-96AC-3B4B-8F30-F7790A5B929A}"/>
              </a:ext>
            </a:extLst>
          </xdr:cNvPr>
          <xdr:cNvSpPr/>
        </xdr:nvSpPr>
        <xdr:spPr>
          <a:xfrm>
            <a:off x="122428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円/楕円 7">
            <a:extLst>
              <a:ext uri="{FF2B5EF4-FFF2-40B4-BE49-F238E27FC236}">
                <a16:creationId xmlns:a16="http://schemas.microsoft.com/office/drawing/2014/main" id="{82210D7D-0AEC-A649-B280-EF00B765D4F6}"/>
              </a:ext>
            </a:extLst>
          </xdr:cNvPr>
          <xdr:cNvSpPr/>
        </xdr:nvSpPr>
        <xdr:spPr>
          <a:xfrm>
            <a:off x="12687300" y="7010400"/>
            <a:ext cx="292100" cy="292100"/>
          </a:xfrm>
          <a:prstGeom prst="ellipse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円/楕円 8">
            <a:extLst>
              <a:ext uri="{FF2B5EF4-FFF2-40B4-BE49-F238E27FC236}">
                <a16:creationId xmlns:a16="http://schemas.microsoft.com/office/drawing/2014/main" id="{E1281372-5D28-5546-AA13-B4D222F21C31}"/>
              </a:ext>
            </a:extLst>
          </xdr:cNvPr>
          <xdr:cNvSpPr/>
        </xdr:nvSpPr>
        <xdr:spPr>
          <a:xfrm>
            <a:off x="12347222" y="70767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" name="円/楕円 9">
            <a:extLst>
              <a:ext uri="{FF2B5EF4-FFF2-40B4-BE49-F238E27FC236}">
                <a16:creationId xmlns:a16="http://schemas.microsoft.com/office/drawing/2014/main" id="{9D218B51-E855-E24C-AEB4-3500247A31CA}"/>
              </a:ext>
            </a:extLst>
          </xdr:cNvPr>
          <xdr:cNvSpPr/>
        </xdr:nvSpPr>
        <xdr:spPr>
          <a:xfrm>
            <a:off x="12791722" y="7064022"/>
            <a:ext cx="162278" cy="162278"/>
          </a:xfrm>
          <a:prstGeom prst="ellipse">
            <a:avLst/>
          </a:prstGeom>
          <a:solidFill>
            <a:schemeClr val="tx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cxnSp macro="">
        <xdr:nvCxnSpPr>
          <xdr:cNvPr id="11" name="直線コネクタ 10">
            <a:extLst>
              <a:ext uri="{FF2B5EF4-FFF2-40B4-BE49-F238E27FC236}">
                <a16:creationId xmlns:a16="http://schemas.microsoft.com/office/drawing/2014/main" id="{6231DF98-509D-BA4F-8D95-61E2C5B20641}"/>
              </a:ext>
            </a:extLst>
          </xdr:cNvPr>
          <xdr:cNvCxnSpPr/>
        </xdr:nvCxnSpPr>
        <xdr:spPr>
          <a:xfrm>
            <a:off x="12496800" y="7429500"/>
            <a:ext cx="127000" cy="762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2" name="直線コネクタ 11">
            <a:extLst>
              <a:ext uri="{FF2B5EF4-FFF2-40B4-BE49-F238E27FC236}">
                <a16:creationId xmlns:a16="http://schemas.microsoft.com/office/drawing/2014/main" id="{597BD0CA-2F65-6E41-BB03-DE93E39AB065}"/>
              </a:ext>
            </a:extLst>
          </xdr:cNvPr>
          <xdr:cNvCxnSpPr/>
        </xdr:nvCxnSpPr>
        <xdr:spPr>
          <a:xfrm flipV="1">
            <a:off x="12611100" y="7454900"/>
            <a:ext cx="107950" cy="50800"/>
          </a:xfrm>
          <a:prstGeom prst="line">
            <a:avLst/>
          </a:prstGeom>
          <a:ln w="28575">
            <a:solidFill>
              <a:srgbClr val="C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3" name="正方形/長方形 12">
            <a:extLst>
              <a:ext uri="{FF2B5EF4-FFF2-40B4-BE49-F238E27FC236}">
                <a16:creationId xmlns:a16="http://schemas.microsoft.com/office/drawing/2014/main" id="{27595DEE-8D5C-A544-8331-EE3EF9F0AB8C}"/>
              </a:ext>
            </a:extLst>
          </xdr:cNvPr>
          <xdr:cNvSpPr/>
        </xdr:nvSpPr>
        <xdr:spPr>
          <a:xfrm>
            <a:off x="12509500" y="801148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4" name="正方形/長方形 13">
            <a:extLst>
              <a:ext uri="{FF2B5EF4-FFF2-40B4-BE49-F238E27FC236}">
                <a16:creationId xmlns:a16="http://schemas.microsoft.com/office/drawing/2014/main" id="{B750CE2B-F1A9-F74D-9CD2-4BB478D33EDD}"/>
              </a:ext>
            </a:extLst>
          </xdr:cNvPr>
          <xdr:cNvSpPr/>
        </xdr:nvSpPr>
        <xdr:spPr>
          <a:xfrm>
            <a:off x="12509500" y="8267700"/>
            <a:ext cx="165100" cy="1651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5" name="正方形/長方形 14">
            <a:extLst>
              <a:ext uri="{FF2B5EF4-FFF2-40B4-BE49-F238E27FC236}">
                <a16:creationId xmlns:a16="http://schemas.microsoft.com/office/drawing/2014/main" id="{DDED0C02-A504-9246-9F59-707772DFD292}"/>
              </a:ext>
            </a:extLst>
          </xdr:cNvPr>
          <xdr:cNvSpPr/>
        </xdr:nvSpPr>
        <xdr:spPr>
          <a:xfrm>
            <a:off x="11734800" y="78740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01473697-7D93-D044-A272-3A16E67A3230}"/>
              </a:ext>
            </a:extLst>
          </xdr:cNvPr>
          <xdr:cNvSpPr/>
        </xdr:nvSpPr>
        <xdr:spPr>
          <a:xfrm>
            <a:off x="13360400" y="7861300"/>
            <a:ext cx="139700" cy="520700"/>
          </a:xfrm>
          <a:prstGeom prst="rect">
            <a:avLst/>
          </a:prstGeom>
          <a:solidFill>
            <a:schemeClr val="accent4">
              <a:lumMod val="75000"/>
            </a:schemeClr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6</xdr:col>
      <xdr:colOff>406400</xdr:colOff>
      <xdr:row>30</xdr:row>
      <xdr:rowOff>139700</xdr:rowOff>
    </xdr:from>
    <xdr:to>
      <xdr:col>7</xdr:col>
      <xdr:colOff>914400</xdr:colOff>
      <xdr:row>30</xdr:row>
      <xdr:rowOff>203200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F37D89A-D52A-9140-83B5-4C1736769304}"/>
            </a:ext>
          </a:extLst>
        </xdr:cNvPr>
        <xdr:cNvSpPr/>
      </xdr:nvSpPr>
      <xdr:spPr>
        <a:xfrm>
          <a:off x="11684000" y="8140700"/>
          <a:ext cx="1460500" cy="63500"/>
        </a:xfrm>
        <a:prstGeom prst="rect">
          <a:avLst/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0</xdr:row>
      <xdr:rowOff>228600</xdr:rowOff>
    </xdr:from>
    <xdr:to>
      <xdr:col>9</xdr:col>
      <xdr:colOff>317500</xdr:colOff>
      <xdr:row>20</xdr:row>
      <xdr:rowOff>127000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F3382EEC-454F-1C40-8AAC-BF895FC26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28600"/>
          <a:ext cx="8013700" cy="4978400"/>
        </a:xfrm>
        <a:prstGeom prst="rect">
          <a:avLst/>
        </a:prstGeom>
      </xdr:spPr>
    </xdr:pic>
    <xdr:clientData/>
  </xdr:twoCellAnchor>
  <xdr:twoCellAnchor editAs="oneCell">
    <xdr:from>
      <xdr:col>1</xdr:col>
      <xdr:colOff>62142</xdr:colOff>
      <xdr:row>60</xdr:row>
      <xdr:rowOff>72737</xdr:rowOff>
    </xdr:from>
    <xdr:to>
      <xdr:col>9</xdr:col>
      <xdr:colOff>506642</xdr:colOff>
      <xdr:row>77</xdr:row>
      <xdr:rowOff>47336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393A84B-1C79-1840-933A-7A5AEA300E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974" y="15440804"/>
          <a:ext cx="8043155" cy="4328885"/>
        </a:xfrm>
        <a:prstGeom prst="rect">
          <a:avLst/>
        </a:prstGeom>
      </xdr:spPr>
    </xdr:pic>
    <xdr:clientData/>
  </xdr:twoCellAnchor>
  <xdr:twoCellAnchor editAs="oneCell">
    <xdr:from>
      <xdr:col>9</xdr:col>
      <xdr:colOff>620231</xdr:colOff>
      <xdr:row>13</xdr:row>
      <xdr:rowOff>177210</xdr:rowOff>
    </xdr:from>
    <xdr:to>
      <xdr:col>17</xdr:col>
      <xdr:colOff>742281</xdr:colOff>
      <xdr:row>30</xdr:row>
      <xdr:rowOff>147314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C5A33D-FC89-AF45-AEA8-22A9B89A0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26278" y="3632791"/>
          <a:ext cx="7682980" cy="4488942"/>
        </a:xfrm>
        <a:prstGeom prst="rect">
          <a:avLst/>
        </a:prstGeom>
      </xdr:spPr>
    </xdr:pic>
    <xdr:clientData/>
  </xdr:twoCellAnchor>
  <xdr:twoCellAnchor editAs="oneCell">
    <xdr:from>
      <xdr:col>0</xdr:col>
      <xdr:colOff>940761</xdr:colOff>
      <xdr:row>77</xdr:row>
      <xdr:rowOff>159976</xdr:rowOff>
    </xdr:from>
    <xdr:to>
      <xdr:col>9</xdr:col>
      <xdr:colOff>215474</xdr:colOff>
      <xdr:row>95</xdr:row>
      <xdr:rowOff>7256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4BE3A8F7-2562-1947-9F8A-7CD0B8A59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0761" y="19882329"/>
          <a:ext cx="7823200" cy="4457700"/>
        </a:xfrm>
        <a:prstGeom prst="rect">
          <a:avLst/>
        </a:prstGeom>
      </xdr:spPr>
    </xdr:pic>
    <xdr:clientData/>
  </xdr:twoCellAnchor>
  <xdr:twoCellAnchor editAs="oneCell">
    <xdr:from>
      <xdr:col>1</xdr:col>
      <xdr:colOff>42688</xdr:colOff>
      <xdr:row>20</xdr:row>
      <xdr:rowOff>224118</xdr:rowOff>
    </xdr:from>
    <xdr:to>
      <xdr:col>9</xdr:col>
      <xdr:colOff>279933</xdr:colOff>
      <xdr:row>40</xdr:row>
      <xdr:rowOff>41729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B87C0A01-8C10-4043-9087-476F926336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92520" y="5346807"/>
          <a:ext cx="7835900" cy="4940300"/>
        </a:xfrm>
        <a:prstGeom prst="rect">
          <a:avLst/>
        </a:prstGeom>
      </xdr:spPr>
    </xdr:pic>
    <xdr:clientData/>
  </xdr:twoCellAnchor>
  <xdr:twoCellAnchor editAs="oneCell">
    <xdr:from>
      <xdr:col>9</xdr:col>
      <xdr:colOff>864451</xdr:colOff>
      <xdr:row>31</xdr:row>
      <xdr:rowOff>160085</xdr:rowOff>
    </xdr:from>
    <xdr:to>
      <xdr:col>18</xdr:col>
      <xdr:colOff>126463</xdr:colOff>
      <xdr:row>48</xdr:row>
      <xdr:rowOff>212699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BE7082B5-6587-E641-B6E8-C499C35DC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412938" y="8100253"/>
          <a:ext cx="7810500" cy="4406900"/>
        </a:xfrm>
        <a:prstGeom prst="rect">
          <a:avLst/>
        </a:prstGeom>
      </xdr:spPr>
    </xdr:pic>
    <xdr:clientData/>
  </xdr:twoCellAnchor>
  <xdr:twoCellAnchor editAs="oneCell">
    <xdr:from>
      <xdr:col>1</xdr:col>
      <xdr:colOff>74705</xdr:colOff>
      <xdr:row>40</xdr:row>
      <xdr:rowOff>138739</xdr:rowOff>
    </xdr:from>
    <xdr:to>
      <xdr:col>9</xdr:col>
      <xdr:colOff>311950</xdr:colOff>
      <xdr:row>59</xdr:row>
      <xdr:rowOff>199784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BADA820-F7D2-7044-BD32-65D7F0BE8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24537" y="10384117"/>
          <a:ext cx="7835900" cy="4927600"/>
        </a:xfrm>
        <a:prstGeom prst="rect">
          <a:avLst/>
        </a:prstGeom>
      </xdr:spPr>
    </xdr:pic>
    <xdr:clientData/>
  </xdr:twoCellAnchor>
  <xdr:twoCellAnchor editAs="oneCell">
    <xdr:from>
      <xdr:col>9</xdr:col>
      <xdr:colOff>811092</xdr:colOff>
      <xdr:row>49</xdr:row>
      <xdr:rowOff>106721</xdr:rowOff>
    </xdr:from>
    <xdr:to>
      <xdr:col>18</xdr:col>
      <xdr:colOff>60404</xdr:colOff>
      <xdr:row>66</xdr:row>
      <xdr:rowOff>133935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AF63DD2-073F-434C-861C-A79733BD36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59579" y="12657309"/>
          <a:ext cx="7797800" cy="4381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E5F36-C9CD-9D4F-8590-95E67AF31EF1}">
  <sheetPr>
    <tabColor theme="5" tint="0.79998168889431442"/>
  </sheetPr>
  <dimension ref="B2:C23"/>
  <sheetViews>
    <sheetView tabSelected="1" topLeftCell="A3" workbookViewId="0">
      <selection activeCell="C10" sqref="C10"/>
    </sheetView>
  </sheetViews>
  <sheetFormatPr baseColWidth="10" defaultRowHeight="23"/>
  <cols>
    <col min="1" max="1" width="10.7109375" style="5"/>
    <col min="2" max="2" width="16" style="6" customWidth="1"/>
    <col min="3" max="3" width="10.7109375" style="5" customWidth="1"/>
    <col min="4" max="16384" width="10.7109375" style="5"/>
  </cols>
  <sheetData>
    <row r="2" spans="2:3" ht="55" customHeight="1">
      <c r="B2" s="6" t="s">
        <v>0</v>
      </c>
      <c r="C2" s="7" t="s">
        <v>53</v>
      </c>
    </row>
    <row r="4" spans="2:3">
      <c r="B4" s="6" t="s">
        <v>1</v>
      </c>
      <c r="C4" s="5" t="s">
        <v>2</v>
      </c>
    </row>
    <row r="5" spans="2:3">
      <c r="C5" s="5" t="s">
        <v>3</v>
      </c>
    </row>
    <row r="6" spans="2:3">
      <c r="C6" s="5" t="s">
        <v>4</v>
      </c>
    </row>
    <row r="7" spans="2:3">
      <c r="C7" s="5" t="s">
        <v>5</v>
      </c>
    </row>
    <row r="9" spans="2:3">
      <c r="B9" s="6" t="s">
        <v>39</v>
      </c>
      <c r="C9" s="5" t="s">
        <v>416</v>
      </c>
    </row>
    <row r="10" spans="2:3">
      <c r="C10" s="5" t="s">
        <v>93</v>
      </c>
    </row>
    <row r="12" spans="2:3">
      <c r="B12" s="6" t="s">
        <v>43</v>
      </c>
      <c r="C12" s="5" t="s">
        <v>54</v>
      </c>
    </row>
    <row r="13" spans="2:3">
      <c r="C13" s="5" t="s">
        <v>45</v>
      </c>
    </row>
    <row r="14" spans="2:3">
      <c r="C14" s="5" t="s">
        <v>44</v>
      </c>
    </row>
    <row r="17" spans="2:3">
      <c r="B17" s="6" t="s">
        <v>42</v>
      </c>
      <c r="C17" s="5" t="s">
        <v>90</v>
      </c>
    </row>
    <row r="18" spans="2:3">
      <c r="C18" s="5" t="s">
        <v>46</v>
      </c>
    </row>
    <row r="19" spans="2:3">
      <c r="C19" s="5" t="s">
        <v>47</v>
      </c>
    </row>
    <row r="20" spans="2:3">
      <c r="C20" s="5" t="s">
        <v>52</v>
      </c>
    </row>
    <row r="22" spans="2:3">
      <c r="B22" s="6" t="s">
        <v>56</v>
      </c>
      <c r="C22" s="5" t="s">
        <v>57</v>
      </c>
    </row>
    <row r="23" spans="2:3">
      <c r="C23" s="5" t="s">
        <v>58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C1F3C-83E3-824E-AE78-C9A848F6FEEB}">
  <dimension ref="B2:C7"/>
  <sheetViews>
    <sheetView workbookViewId="0">
      <selection activeCell="F12" sqref="F12"/>
    </sheetView>
  </sheetViews>
  <sheetFormatPr baseColWidth="10" defaultRowHeight="20"/>
  <cols>
    <col min="1" max="16384" width="10.7109375" style="5"/>
  </cols>
  <sheetData>
    <row r="2" spans="2:3">
      <c r="B2" s="5" t="s">
        <v>61</v>
      </c>
    </row>
    <row r="6" spans="2:3">
      <c r="B6" s="5" t="s">
        <v>62</v>
      </c>
    </row>
    <row r="7" spans="2:3">
      <c r="B7" s="5" t="s">
        <v>63</v>
      </c>
      <c r="C7" s="5" t="s">
        <v>64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C9F2B-8B65-7D40-A962-9B6E1CDD30FC}">
  <sheetPr>
    <tabColor theme="7" tint="0.79998168889431442"/>
  </sheetPr>
  <dimension ref="A2:K28"/>
  <sheetViews>
    <sheetView workbookViewId="0">
      <selection activeCell="D19" sqref="D19:K19"/>
    </sheetView>
  </sheetViews>
  <sheetFormatPr baseColWidth="10" defaultRowHeight="20"/>
  <cols>
    <col min="1" max="1" width="10.7109375" style="8"/>
    <col min="2" max="16384" width="10.7109375" style="5"/>
  </cols>
  <sheetData>
    <row r="2" spans="1:11">
      <c r="A2" s="8" t="s">
        <v>55</v>
      </c>
      <c r="B2" s="5" t="s">
        <v>48</v>
      </c>
    </row>
    <row r="3" spans="1:11">
      <c r="B3" s="5" t="s">
        <v>65</v>
      </c>
      <c r="F3" s="15"/>
    </row>
    <row r="4" spans="1:11">
      <c r="B4" s="5" t="s">
        <v>49</v>
      </c>
    </row>
    <row r="5" spans="1:11">
      <c r="B5" s="5" t="s">
        <v>50</v>
      </c>
    </row>
    <row r="6" spans="1:11">
      <c r="B6" s="5" t="s">
        <v>51</v>
      </c>
    </row>
    <row r="8" spans="1:11">
      <c r="B8" s="5" t="s">
        <v>268</v>
      </c>
    </row>
    <row r="9" spans="1:11">
      <c r="C9" s="5" t="s">
        <v>291</v>
      </c>
    </row>
    <row r="10" spans="1:11">
      <c r="C10" s="5" t="s">
        <v>269</v>
      </c>
    </row>
    <row r="15" spans="1:11">
      <c r="B15" s="5" t="s">
        <v>87</v>
      </c>
    </row>
    <row r="16" spans="1:11">
      <c r="B16" s="9">
        <v>2</v>
      </c>
      <c r="C16" s="9">
        <v>10</v>
      </c>
      <c r="D16" s="35" t="s">
        <v>88</v>
      </c>
      <c r="E16" s="36"/>
      <c r="F16" s="36"/>
      <c r="G16" s="36"/>
      <c r="H16" s="36"/>
      <c r="I16" s="36"/>
      <c r="J16" s="36"/>
      <c r="K16" s="37"/>
    </row>
    <row r="17" spans="2:11">
      <c r="B17" s="9"/>
      <c r="C17" s="9">
        <v>11</v>
      </c>
      <c r="D17" s="35" t="s">
        <v>91</v>
      </c>
      <c r="E17" s="36"/>
      <c r="F17" s="36"/>
      <c r="G17" s="36"/>
      <c r="H17" s="36"/>
      <c r="I17" s="36"/>
      <c r="J17" s="36"/>
      <c r="K17" s="37"/>
    </row>
    <row r="18" spans="2:11">
      <c r="B18" s="9"/>
      <c r="C18" s="9">
        <v>12</v>
      </c>
      <c r="D18" s="35" t="s">
        <v>290</v>
      </c>
      <c r="E18" s="36"/>
      <c r="F18" s="36"/>
      <c r="G18" s="36"/>
      <c r="H18" s="36"/>
      <c r="I18" s="36"/>
      <c r="J18" s="36"/>
      <c r="K18" s="37"/>
    </row>
    <row r="19" spans="2:11">
      <c r="B19" s="9"/>
      <c r="C19" s="9">
        <v>13</v>
      </c>
      <c r="D19" s="35"/>
      <c r="E19" s="36"/>
      <c r="F19" s="36"/>
      <c r="G19" s="36"/>
      <c r="H19" s="36"/>
      <c r="I19" s="36"/>
      <c r="J19" s="36"/>
      <c r="K19" s="37"/>
    </row>
    <row r="20" spans="2:11">
      <c r="B20" s="9"/>
      <c r="C20" s="9"/>
      <c r="D20" s="35"/>
      <c r="E20" s="36"/>
      <c r="F20" s="36"/>
      <c r="G20" s="36"/>
      <c r="H20" s="36"/>
      <c r="I20" s="36"/>
      <c r="J20" s="36"/>
      <c r="K20" s="37"/>
    </row>
    <row r="21" spans="2:11">
      <c r="B21" s="9"/>
      <c r="C21" s="9"/>
      <c r="D21" s="35"/>
      <c r="E21" s="36"/>
      <c r="F21" s="36"/>
      <c r="G21" s="36"/>
      <c r="H21" s="36"/>
      <c r="I21" s="36"/>
      <c r="J21" s="36"/>
      <c r="K21" s="37"/>
    </row>
    <row r="22" spans="2:11">
      <c r="B22" s="9"/>
      <c r="C22" s="9"/>
      <c r="D22" s="35"/>
      <c r="E22" s="36"/>
      <c r="F22" s="36"/>
      <c r="G22" s="36"/>
      <c r="H22" s="36"/>
      <c r="I22" s="36"/>
      <c r="J22" s="36"/>
      <c r="K22" s="37"/>
    </row>
    <row r="23" spans="2:11">
      <c r="B23" s="9"/>
      <c r="C23" s="9"/>
      <c r="D23" s="35"/>
      <c r="E23" s="36"/>
      <c r="F23" s="36"/>
      <c r="G23" s="36"/>
      <c r="H23" s="36"/>
      <c r="I23" s="36"/>
      <c r="J23" s="36"/>
      <c r="K23" s="37"/>
    </row>
    <row r="24" spans="2:11">
      <c r="B24" s="9"/>
      <c r="C24" s="9"/>
      <c r="D24" s="35"/>
      <c r="E24" s="36"/>
      <c r="F24" s="36"/>
      <c r="G24" s="36"/>
      <c r="H24" s="36"/>
      <c r="I24" s="36"/>
      <c r="J24" s="36"/>
      <c r="K24" s="37"/>
    </row>
    <row r="25" spans="2:11">
      <c r="B25" s="9"/>
      <c r="C25" s="9"/>
      <c r="D25" s="35"/>
      <c r="E25" s="36"/>
      <c r="F25" s="36"/>
      <c r="G25" s="36"/>
      <c r="H25" s="36"/>
      <c r="I25" s="36"/>
      <c r="J25" s="36"/>
      <c r="K25" s="37"/>
    </row>
    <row r="26" spans="2:11">
      <c r="B26" s="9"/>
      <c r="C26" s="9"/>
      <c r="D26" s="35"/>
      <c r="E26" s="36"/>
      <c r="F26" s="36"/>
      <c r="G26" s="36"/>
      <c r="H26" s="36"/>
      <c r="I26" s="36"/>
      <c r="J26" s="36"/>
      <c r="K26" s="37"/>
    </row>
    <row r="27" spans="2:11">
      <c r="B27" s="9"/>
      <c r="C27" s="9"/>
      <c r="D27" s="35"/>
      <c r="E27" s="36"/>
      <c r="F27" s="36"/>
      <c r="G27" s="36"/>
      <c r="H27" s="36"/>
      <c r="I27" s="36"/>
      <c r="J27" s="36"/>
      <c r="K27" s="37"/>
    </row>
    <row r="28" spans="2:11">
      <c r="B28" s="9"/>
      <c r="C28" s="9"/>
      <c r="D28" s="35"/>
      <c r="E28" s="36"/>
      <c r="F28" s="36"/>
      <c r="G28" s="36"/>
      <c r="H28" s="36"/>
      <c r="I28" s="36"/>
      <c r="J28" s="36"/>
      <c r="K28" s="37"/>
    </row>
  </sheetData>
  <mergeCells count="13">
    <mergeCell ref="D21:K21"/>
    <mergeCell ref="D16:K16"/>
    <mergeCell ref="D17:K17"/>
    <mergeCell ref="D18:K18"/>
    <mergeCell ref="D19:K19"/>
    <mergeCell ref="D20:K20"/>
    <mergeCell ref="D28:K28"/>
    <mergeCell ref="D22:K22"/>
    <mergeCell ref="D23:K23"/>
    <mergeCell ref="D24:K24"/>
    <mergeCell ref="D25:K25"/>
    <mergeCell ref="D26:K26"/>
    <mergeCell ref="D27:K27"/>
  </mergeCells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1956AE-4931-4643-A7F1-68B378F3EB3D}">
  <sheetPr>
    <tabColor theme="4" tint="0.79998168889431442"/>
  </sheetPr>
  <dimension ref="B2:I47"/>
  <sheetViews>
    <sheetView topLeftCell="A2" workbookViewId="0">
      <selection activeCell="C19" sqref="C19"/>
    </sheetView>
  </sheetViews>
  <sheetFormatPr baseColWidth="10" defaultRowHeight="20"/>
  <cols>
    <col min="1" max="2" width="10.7109375" style="1"/>
    <col min="3" max="3" width="49" style="1" customWidth="1"/>
    <col min="4" max="4" width="11.28515625" style="1" customWidth="1"/>
    <col min="5" max="5" width="21.7109375" style="20" customWidth="1"/>
    <col min="6" max="6" width="10.7109375" style="20"/>
    <col min="7" max="16384" width="10.7109375" style="1"/>
  </cols>
  <sheetData>
    <row r="2" spans="2:9" ht="32">
      <c r="B2" s="19" t="s">
        <v>94</v>
      </c>
      <c r="E2" s="20" t="s">
        <v>115</v>
      </c>
    </row>
    <row r="3" spans="2:9" ht="32">
      <c r="B3" s="18" t="s">
        <v>95</v>
      </c>
      <c r="E3" s="20" t="s">
        <v>101</v>
      </c>
    </row>
    <row r="4" spans="2:9">
      <c r="B4" s="1" t="s">
        <v>283</v>
      </c>
      <c r="E4" s="20" t="s">
        <v>102</v>
      </c>
    </row>
    <row r="6" spans="2:9">
      <c r="C6" s="3" t="s">
        <v>96</v>
      </c>
      <c r="D6" s="3" t="s">
        <v>128</v>
      </c>
      <c r="E6" s="21" t="s">
        <v>129</v>
      </c>
      <c r="F6" s="21" t="s">
        <v>130</v>
      </c>
      <c r="G6" s="3" t="s">
        <v>132</v>
      </c>
      <c r="I6" s="1" t="s">
        <v>131</v>
      </c>
    </row>
    <row r="7" spans="2:9">
      <c r="B7" s="1">
        <v>1</v>
      </c>
      <c r="C7" s="3" t="s">
        <v>97</v>
      </c>
      <c r="D7" s="3">
        <v>5</v>
      </c>
      <c r="E7" s="21" t="s">
        <v>108</v>
      </c>
      <c r="F7" s="21"/>
      <c r="G7" s="21" t="s">
        <v>272</v>
      </c>
      <c r="I7" s="1" t="s">
        <v>143</v>
      </c>
    </row>
    <row r="8" spans="2:9">
      <c r="B8" s="1">
        <v>2</v>
      </c>
      <c r="C8" s="3" t="s">
        <v>98</v>
      </c>
      <c r="D8" s="3">
        <v>5</v>
      </c>
      <c r="E8" s="21" t="s">
        <v>109</v>
      </c>
      <c r="F8" s="21"/>
      <c r="G8" s="21" t="s">
        <v>275</v>
      </c>
    </row>
    <row r="9" spans="2:9">
      <c r="B9" s="1">
        <v>3</v>
      </c>
      <c r="C9" s="3" t="s">
        <v>122</v>
      </c>
      <c r="D9" s="3">
        <v>5</v>
      </c>
      <c r="E9" s="21" t="s">
        <v>124</v>
      </c>
      <c r="F9" s="21"/>
      <c r="G9" s="21" t="s">
        <v>274</v>
      </c>
    </row>
    <row r="10" spans="2:9">
      <c r="B10" s="1">
        <v>4</v>
      </c>
      <c r="C10" s="14" t="s">
        <v>104</v>
      </c>
      <c r="D10" s="3">
        <v>2</v>
      </c>
      <c r="E10" s="21" t="s">
        <v>109</v>
      </c>
      <c r="F10" s="21"/>
      <c r="G10" s="21" t="s">
        <v>273</v>
      </c>
    </row>
    <row r="11" spans="2:9">
      <c r="B11" s="1">
        <v>5</v>
      </c>
      <c r="C11" s="14" t="s">
        <v>105</v>
      </c>
      <c r="D11" s="3">
        <v>2</v>
      </c>
      <c r="E11" s="21" t="s">
        <v>110</v>
      </c>
      <c r="F11" s="21"/>
      <c r="G11" s="21" t="s">
        <v>276</v>
      </c>
    </row>
    <row r="12" spans="2:9">
      <c r="B12" s="1">
        <v>6</v>
      </c>
      <c r="C12" s="3" t="s">
        <v>277</v>
      </c>
      <c r="D12" s="3">
        <v>3</v>
      </c>
      <c r="E12" s="21" t="s">
        <v>111</v>
      </c>
      <c r="F12" s="21" t="s">
        <v>278</v>
      </c>
      <c r="G12" s="21" t="s">
        <v>279</v>
      </c>
      <c r="H12" s="1" t="s">
        <v>280</v>
      </c>
    </row>
    <row r="13" spans="2:9">
      <c r="B13" s="1">
        <v>7</v>
      </c>
      <c r="C13" s="3" t="s">
        <v>118</v>
      </c>
      <c r="D13" s="3">
        <v>3</v>
      </c>
      <c r="E13" s="21" t="s">
        <v>116</v>
      </c>
      <c r="F13" s="21" t="s">
        <v>120</v>
      </c>
      <c r="G13" s="21" t="s">
        <v>281</v>
      </c>
      <c r="H13" s="1" t="s">
        <v>282</v>
      </c>
    </row>
    <row r="14" spans="2:9">
      <c r="B14" s="1">
        <v>8</v>
      </c>
      <c r="C14" s="3" t="s">
        <v>117</v>
      </c>
      <c r="D14" s="3">
        <v>4</v>
      </c>
      <c r="E14" s="21" t="s">
        <v>116</v>
      </c>
      <c r="F14" s="21" t="s">
        <v>120</v>
      </c>
      <c r="G14" s="21" t="s">
        <v>110</v>
      </c>
      <c r="H14" s="1" t="s">
        <v>282</v>
      </c>
    </row>
    <row r="15" spans="2:9">
      <c r="B15" s="1">
        <v>9</v>
      </c>
      <c r="C15" s="3" t="s">
        <v>119</v>
      </c>
      <c r="D15" s="3">
        <v>3</v>
      </c>
      <c r="E15" s="21" t="s">
        <v>121</v>
      </c>
      <c r="F15" s="21" t="s">
        <v>120</v>
      </c>
      <c r="G15" s="21" t="s">
        <v>110</v>
      </c>
      <c r="H15" s="1" t="s">
        <v>284</v>
      </c>
    </row>
    <row r="16" spans="2:9">
      <c r="B16" s="1">
        <v>10</v>
      </c>
      <c r="C16" s="3" t="s">
        <v>99</v>
      </c>
      <c r="D16" s="3">
        <v>2</v>
      </c>
      <c r="E16" s="21" t="s">
        <v>125</v>
      </c>
      <c r="F16" s="21"/>
      <c r="G16" s="17">
        <v>10</v>
      </c>
      <c r="H16" s="1" t="s">
        <v>286</v>
      </c>
    </row>
    <row r="17" spans="2:8">
      <c r="B17" s="1">
        <v>11</v>
      </c>
      <c r="C17" s="3" t="s">
        <v>100</v>
      </c>
      <c r="D17" s="3">
        <v>1</v>
      </c>
      <c r="E17" s="21" t="s">
        <v>125</v>
      </c>
      <c r="F17" s="21"/>
      <c r="G17" s="21" t="s">
        <v>285</v>
      </c>
      <c r="H17" s="1" t="s">
        <v>286</v>
      </c>
    </row>
    <row r="18" spans="2:8">
      <c r="B18" s="1">
        <v>12</v>
      </c>
      <c r="C18" s="14" t="s">
        <v>106</v>
      </c>
      <c r="D18" s="3">
        <v>2</v>
      </c>
      <c r="E18" s="21" t="s">
        <v>123</v>
      </c>
      <c r="F18" s="21"/>
      <c r="G18" s="21" t="s">
        <v>288</v>
      </c>
    </row>
    <row r="19" spans="2:8">
      <c r="B19" s="1">
        <v>13</v>
      </c>
      <c r="C19" s="14" t="s">
        <v>107</v>
      </c>
      <c r="D19" s="3">
        <v>2</v>
      </c>
      <c r="E19" s="21" t="s">
        <v>126</v>
      </c>
      <c r="F19" s="21"/>
      <c r="G19" s="21" t="s">
        <v>287</v>
      </c>
    </row>
    <row r="20" spans="2:8">
      <c r="B20" s="1">
        <v>14</v>
      </c>
      <c r="C20" s="3" t="s">
        <v>103</v>
      </c>
      <c r="D20" s="3">
        <v>3</v>
      </c>
      <c r="E20" s="21" t="s">
        <v>127</v>
      </c>
      <c r="F20" s="21"/>
      <c r="G20" s="21" t="s">
        <v>289</v>
      </c>
    </row>
    <row r="21" spans="2:8">
      <c r="B21" s="1">
        <v>15</v>
      </c>
      <c r="C21" s="3"/>
      <c r="D21" s="3"/>
      <c r="E21" s="21"/>
      <c r="F21" s="21"/>
      <c r="G21" s="21"/>
    </row>
    <row r="22" spans="2:8">
      <c r="B22" s="1">
        <v>16</v>
      </c>
      <c r="C22" s="3"/>
      <c r="D22" s="3"/>
      <c r="E22" s="21"/>
      <c r="F22" s="21"/>
      <c r="G22" s="21"/>
    </row>
    <row r="23" spans="2:8">
      <c r="B23" s="1">
        <v>17</v>
      </c>
      <c r="C23" s="3"/>
      <c r="D23" s="3"/>
      <c r="E23" s="21"/>
      <c r="F23" s="21"/>
      <c r="G23" s="21"/>
    </row>
    <row r="26" spans="2:8" ht="29">
      <c r="B26" s="22" t="s">
        <v>133</v>
      </c>
      <c r="C26" s="1" t="s">
        <v>135</v>
      </c>
    </row>
    <row r="27" spans="2:8">
      <c r="C27" s="3" t="s">
        <v>134</v>
      </c>
      <c r="E27" s="20" t="s">
        <v>139</v>
      </c>
    </row>
    <row r="28" spans="2:8">
      <c r="C28" s="3" t="s">
        <v>136</v>
      </c>
    </row>
    <row r="29" spans="2:8">
      <c r="C29" s="3" t="s">
        <v>134</v>
      </c>
    </row>
    <row r="30" spans="2:8">
      <c r="C30" s="3" t="s">
        <v>137</v>
      </c>
    </row>
    <row r="31" spans="2:8">
      <c r="C31" s="3" t="s">
        <v>134</v>
      </c>
    </row>
    <row r="32" spans="2:8">
      <c r="C32" s="3" t="s">
        <v>138</v>
      </c>
    </row>
    <row r="34" spans="2:6">
      <c r="B34" s="1" t="s">
        <v>140</v>
      </c>
      <c r="C34" s="1" t="s">
        <v>142</v>
      </c>
    </row>
    <row r="35" spans="2:6">
      <c r="C35" s="3"/>
    </row>
    <row r="36" spans="2:6">
      <c r="C36" s="3"/>
    </row>
    <row r="38" spans="2:6">
      <c r="B38" s="1" t="s">
        <v>141</v>
      </c>
      <c r="D38" s="20" t="s">
        <v>146</v>
      </c>
    </row>
    <row r="39" spans="2:6">
      <c r="C39" s="3" t="s">
        <v>144</v>
      </c>
      <c r="D39" s="3" t="s">
        <v>145</v>
      </c>
      <c r="E39" s="21" t="s">
        <v>149</v>
      </c>
      <c r="F39" s="21" t="s">
        <v>162</v>
      </c>
    </row>
    <row r="40" spans="2:6">
      <c r="C40" s="3" t="s">
        <v>156</v>
      </c>
      <c r="D40" s="3">
        <v>200</v>
      </c>
      <c r="E40" s="21" t="s">
        <v>153</v>
      </c>
      <c r="F40" s="21" t="s">
        <v>163</v>
      </c>
    </row>
    <row r="41" spans="2:6">
      <c r="C41" s="3" t="s">
        <v>157</v>
      </c>
      <c r="D41" s="3">
        <v>320</v>
      </c>
      <c r="E41" s="21" t="s">
        <v>153</v>
      </c>
      <c r="F41" s="21" t="s">
        <v>163</v>
      </c>
    </row>
    <row r="42" spans="2:6">
      <c r="C42" s="3" t="s">
        <v>158</v>
      </c>
      <c r="D42" s="3">
        <v>400</v>
      </c>
      <c r="E42" s="21" t="s">
        <v>150</v>
      </c>
      <c r="F42" s="21" t="s">
        <v>163</v>
      </c>
    </row>
    <row r="43" spans="2:6">
      <c r="C43" s="3" t="s">
        <v>161</v>
      </c>
      <c r="D43" s="3">
        <v>480</v>
      </c>
      <c r="E43" s="21" t="s">
        <v>151</v>
      </c>
      <c r="F43" s="21" t="s">
        <v>164</v>
      </c>
    </row>
    <row r="44" spans="2:6">
      <c r="C44" s="3" t="s">
        <v>160</v>
      </c>
      <c r="D44" s="3">
        <v>570</v>
      </c>
      <c r="E44" s="21" t="s">
        <v>151</v>
      </c>
      <c r="F44" s="21" t="s">
        <v>164</v>
      </c>
    </row>
    <row r="45" spans="2:6">
      <c r="C45" s="3" t="s">
        <v>159</v>
      </c>
      <c r="D45" s="3">
        <v>610</v>
      </c>
      <c r="E45" s="21" t="s">
        <v>152</v>
      </c>
      <c r="F45" s="21" t="s">
        <v>164</v>
      </c>
    </row>
    <row r="46" spans="2:6">
      <c r="C46" s="3" t="s">
        <v>147</v>
      </c>
      <c r="D46" s="3">
        <v>650</v>
      </c>
      <c r="E46" s="21" t="s">
        <v>154</v>
      </c>
      <c r="F46" s="21" t="s">
        <v>166</v>
      </c>
    </row>
    <row r="47" spans="2:6">
      <c r="C47" s="3" t="s">
        <v>148</v>
      </c>
      <c r="D47" s="3">
        <v>720</v>
      </c>
      <c r="E47" s="21" t="s">
        <v>155</v>
      </c>
      <c r="F47" s="21" t="s">
        <v>165</v>
      </c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04839-BBB7-B94D-856A-BA8E38D2D8F3}">
  <sheetPr>
    <tabColor theme="4" tint="0.79998168889431442"/>
  </sheetPr>
  <dimension ref="B2:E81"/>
  <sheetViews>
    <sheetView topLeftCell="A53" workbookViewId="0">
      <selection activeCell="D22" sqref="D22"/>
    </sheetView>
  </sheetViews>
  <sheetFormatPr baseColWidth="10" defaultRowHeight="20"/>
  <cols>
    <col min="1" max="1" width="10.7109375" style="1"/>
    <col min="2" max="2" width="20.42578125" style="1" customWidth="1"/>
    <col min="3" max="3" width="37.7109375" style="1" customWidth="1"/>
    <col min="4" max="4" width="36.5703125" style="1" customWidth="1"/>
    <col min="5" max="16384" width="10.7109375" style="1"/>
  </cols>
  <sheetData>
    <row r="2" spans="2:5" ht="26">
      <c r="B2" s="16" t="s">
        <v>174</v>
      </c>
    </row>
    <row r="4" spans="2:5">
      <c r="B4" s="1" t="s">
        <v>92</v>
      </c>
    </row>
    <row r="7" spans="2:5" ht="32">
      <c r="B7" s="19" t="s">
        <v>167</v>
      </c>
    </row>
    <row r="8" spans="2:5">
      <c r="B8" s="3" t="s">
        <v>168</v>
      </c>
      <c r="C8" s="3" t="s">
        <v>169</v>
      </c>
      <c r="D8" s="3" t="s">
        <v>170</v>
      </c>
      <c r="E8" s="3" t="s">
        <v>176</v>
      </c>
    </row>
    <row r="9" spans="2:5">
      <c r="B9" s="3" t="s">
        <v>177</v>
      </c>
      <c r="C9" s="3"/>
      <c r="D9" s="3" t="s">
        <v>134</v>
      </c>
      <c r="E9" s="3">
        <v>0</v>
      </c>
    </row>
    <row r="10" spans="2:5">
      <c r="B10" s="3" t="s">
        <v>193</v>
      </c>
      <c r="C10" s="3"/>
      <c r="D10" s="3" t="s">
        <v>202</v>
      </c>
      <c r="E10" s="3">
        <v>15</v>
      </c>
    </row>
    <row r="11" spans="2:5">
      <c r="B11" s="3" t="s">
        <v>178</v>
      </c>
      <c r="C11" s="3"/>
      <c r="D11" s="3" t="s">
        <v>203</v>
      </c>
      <c r="E11" s="3">
        <v>15</v>
      </c>
    </row>
    <row r="12" spans="2:5">
      <c r="B12" s="3" t="s">
        <v>179</v>
      </c>
      <c r="C12" s="3"/>
      <c r="D12" s="3" t="s">
        <v>204</v>
      </c>
      <c r="E12" s="3">
        <v>15</v>
      </c>
    </row>
    <row r="13" spans="2:5">
      <c r="B13" s="3" t="s">
        <v>180</v>
      </c>
      <c r="C13" s="3"/>
      <c r="D13" s="3" t="s">
        <v>205</v>
      </c>
      <c r="E13" s="3">
        <v>70</v>
      </c>
    </row>
    <row r="14" spans="2:5">
      <c r="B14" s="3" t="s">
        <v>181</v>
      </c>
      <c r="C14" s="3"/>
      <c r="D14" s="3" t="s">
        <v>206</v>
      </c>
      <c r="E14" s="3">
        <v>120</v>
      </c>
    </row>
    <row r="15" spans="2:5">
      <c r="B15" s="3" t="s">
        <v>182</v>
      </c>
      <c r="C15" s="3"/>
      <c r="D15" s="3" t="s">
        <v>207</v>
      </c>
      <c r="E15" s="3">
        <v>240</v>
      </c>
    </row>
    <row r="16" spans="2:5">
      <c r="B16" s="3" t="s">
        <v>183</v>
      </c>
      <c r="C16" s="3"/>
      <c r="D16" s="3" t="s">
        <v>208</v>
      </c>
      <c r="E16" s="3">
        <v>480</v>
      </c>
    </row>
    <row r="17" spans="2:5">
      <c r="B17" s="3" t="s">
        <v>184</v>
      </c>
      <c r="C17" s="3"/>
      <c r="D17" s="3" t="s">
        <v>234</v>
      </c>
      <c r="E17" s="3">
        <v>800</v>
      </c>
    </row>
    <row r="18" spans="2:5">
      <c r="B18" s="3" t="s">
        <v>185</v>
      </c>
      <c r="C18" s="3"/>
      <c r="D18" s="3" t="s">
        <v>235</v>
      </c>
      <c r="E18" s="3">
        <v>2000</v>
      </c>
    </row>
    <row r="23" spans="2:5" ht="32">
      <c r="B23" s="19" t="s">
        <v>171</v>
      </c>
    </row>
    <row r="24" spans="2:5">
      <c r="B24" s="3" t="s">
        <v>168</v>
      </c>
      <c r="C24" s="3" t="s">
        <v>169</v>
      </c>
      <c r="D24" s="3" t="s">
        <v>170</v>
      </c>
      <c r="E24" s="3" t="s">
        <v>176</v>
      </c>
    </row>
    <row r="25" spans="2:5">
      <c r="B25" s="3" t="s">
        <v>189</v>
      </c>
      <c r="C25" s="3"/>
      <c r="D25" s="3" t="s">
        <v>134</v>
      </c>
      <c r="E25" s="3">
        <v>0</v>
      </c>
    </row>
    <row r="26" spans="2:5">
      <c r="B26" s="3" t="s">
        <v>192</v>
      </c>
      <c r="C26" s="3"/>
      <c r="D26" s="3" t="s">
        <v>202</v>
      </c>
      <c r="E26" s="3">
        <v>30</v>
      </c>
    </row>
    <row r="27" spans="2:5">
      <c r="B27" s="3" t="s">
        <v>190</v>
      </c>
      <c r="C27" s="3"/>
      <c r="D27" s="3" t="s">
        <v>203</v>
      </c>
      <c r="E27" s="3">
        <v>30</v>
      </c>
    </row>
    <row r="28" spans="2:5">
      <c r="B28" s="3" t="s">
        <v>191</v>
      </c>
      <c r="C28" s="3"/>
      <c r="D28" s="3" t="s">
        <v>204</v>
      </c>
      <c r="E28" s="3">
        <v>30</v>
      </c>
    </row>
    <row r="29" spans="2:5">
      <c r="B29" s="3" t="s">
        <v>194</v>
      </c>
      <c r="C29" s="3"/>
      <c r="D29" s="3" t="s">
        <v>205</v>
      </c>
      <c r="E29" s="3">
        <v>150</v>
      </c>
    </row>
    <row r="30" spans="2:5">
      <c r="B30" s="3" t="s">
        <v>195</v>
      </c>
      <c r="C30" s="3"/>
      <c r="D30" s="3" t="s">
        <v>206</v>
      </c>
      <c r="E30" s="3">
        <v>220</v>
      </c>
    </row>
    <row r="31" spans="2:5">
      <c r="B31" s="3" t="s">
        <v>196</v>
      </c>
      <c r="C31" s="3"/>
      <c r="D31" s="3" t="s">
        <v>207</v>
      </c>
      <c r="E31" s="3">
        <v>450</v>
      </c>
    </row>
    <row r="32" spans="2:5">
      <c r="B32" s="3" t="s">
        <v>197</v>
      </c>
      <c r="C32" s="3"/>
      <c r="D32" s="3" t="s">
        <v>208</v>
      </c>
      <c r="E32" s="3">
        <v>760</v>
      </c>
    </row>
    <row r="33" spans="2:5">
      <c r="B33" s="3" t="s">
        <v>198</v>
      </c>
      <c r="C33" s="3"/>
      <c r="D33" s="3" t="s">
        <v>233</v>
      </c>
      <c r="E33" s="3">
        <v>1500</v>
      </c>
    </row>
    <row r="34" spans="2:5">
      <c r="B34" s="3" t="s">
        <v>199</v>
      </c>
      <c r="C34" s="3"/>
      <c r="D34" s="3" t="s">
        <v>209</v>
      </c>
      <c r="E34" s="3">
        <v>4000</v>
      </c>
    </row>
    <row r="39" spans="2:5" ht="32">
      <c r="B39" s="19" t="s">
        <v>172</v>
      </c>
    </row>
    <row r="40" spans="2:5">
      <c r="B40" s="3" t="s">
        <v>168</v>
      </c>
      <c r="C40" s="3" t="s">
        <v>169</v>
      </c>
      <c r="D40" s="3" t="s">
        <v>170</v>
      </c>
      <c r="E40" s="3" t="s">
        <v>176</v>
      </c>
    </row>
    <row r="41" spans="2:5">
      <c r="B41" s="3" t="s">
        <v>201</v>
      </c>
      <c r="C41" s="3"/>
      <c r="D41" s="3" t="s">
        <v>134</v>
      </c>
      <c r="E41" s="3">
        <v>0</v>
      </c>
    </row>
    <row r="42" spans="2:5">
      <c r="B42" s="3" t="s">
        <v>210</v>
      </c>
      <c r="C42" s="3"/>
      <c r="D42" s="3" t="s">
        <v>213</v>
      </c>
      <c r="E42" s="3">
        <v>8</v>
      </c>
    </row>
    <row r="43" spans="2:5">
      <c r="B43" s="3" t="s">
        <v>211</v>
      </c>
      <c r="C43" s="3"/>
      <c r="D43" s="3" t="s">
        <v>214</v>
      </c>
      <c r="E43" s="3">
        <v>8</v>
      </c>
    </row>
    <row r="44" spans="2:5">
      <c r="B44" s="3" t="s">
        <v>212</v>
      </c>
      <c r="C44" s="3"/>
      <c r="D44" s="3" t="s">
        <v>215</v>
      </c>
      <c r="E44" s="3">
        <v>8</v>
      </c>
    </row>
    <row r="45" spans="2:5">
      <c r="B45" s="3" t="s">
        <v>216</v>
      </c>
      <c r="C45" s="3"/>
      <c r="D45" s="3" t="s">
        <v>227</v>
      </c>
      <c r="E45" s="3">
        <v>50</v>
      </c>
    </row>
    <row r="46" spans="2:5">
      <c r="B46" s="3" t="s">
        <v>225</v>
      </c>
      <c r="C46" s="3"/>
      <c r="D46" s="3" t="s">
        <v>226</v>
      </c>
      <c r="E46" s="3">
        <v>80</v>
      </c>
    </row>
    <row r="47" spans="2:5">
      <c r="B47" s="3" t="s">
        <v>217</v>
      </c>
      <c r="C47" s="3"/>
      <c r="D47" s="3" t="s">
        <v>218</v>
      </c>
      <c r="E47" s="3">
        <v>350</v>
      </c>
    </row>
    <row r="48" spans="2:5">
      <c r="B48" s="3" t="s">
        <v>228</v>
      </c>
      <c r="C48" s="3"/>
      <c r="D48" s="3" t="s">
        <v>229</v>
      </c>
      <c r="E48" s="3">
        <v>450</v>
      </c>
    </row>
    <row r="49" spans="2:5">
      <c r="B49" s="3" t="s">
        <v>224</v>
      </c>
      <c r="C49" s="3"/>
      <c r="D49" s="3" t="s">
        <v>230</v>
      </c>
      <c r="E49" s="3">
        <v>500</v>
      </c>
    </row>
    <row r="50" spans="2:5">
      <c r="B50" s="3" t="s">
        <v>219</v>
      </c>
      <c r="C50" s="3"/>
      <c r="D50" s="3" t="s">
        <v>220</v>
      </c>
      <c r="E50" s="3">
        <v>700</v>
      </c>
    </row>
    <row r="54" spans="2:5" ht="32">
      <c r="B54" s="19" t="s">
        <v>175</v>
      </c>
    </row>
    <row r="55" spans="2:5">
      <c r="B55" s="3" t="s">
        <v>168</v>
      </c>
      <c r="C55" s="3" t="s">
        <v>169</v>
      </c>
      <c r="D55" s="3" t="s">
        <v>170</v>
      </c>
      <c r="E55" s="3" t="s">
        <v>176</v>
      </c>
    </row>
    <row r="56" spans="2:5">
      <c r="B56" s="3" t="s">
        <v>200</v>
      </c>
      <c r="C56" s="3"/>
      <c r="D56" s="3" t="s">
        <v>134</v>
      </c>
      <c r="E56" s="3">
        <v>0</v>
      </c>
    </row>
    <row r="57" spans="2:5">
      <c r="B57" s="3" t="s">
        <v>238</v>
      </c>
      <c r="C57" s="3"/>
      <c r="D57" s="3" t="s">
        <v>240</v>
      </c>
      <c r="E57" s="3">
        <v>15</v>
      </c>
    </row>
    <row r="58" spans="2:5">
      <c r="B58" s="3" t="s">
        <v>237</v>
      </c>
      <c r="C58" s="3"/>
      <c r="D58" s="3" t="s">
        <v>241</v>
      </c>
      <c r="E58" s="3">
        <v>15</v>
      </c>
    </row>
    <row r="59" spans="2:5">
      <c r="B59" s="3" t="s">
        <v>239</v>
      </c>
      <c r="C59" s="3"/>
      <c r="D59" s="3" t="s">
        <v>242</v>
      </c>
      <c r="E59" s="3">
        <v>15</v>
      </c>
    </row>
    <row r="60" spans="2:5">
      <c r="B60" s="3" t="s">
        <v>236</v>
      </c>
      <c r="C60" s="3"/>
      <c r="D60" s="3" t="s">
        <v>243</v>
      </c>
      <c r="E60" s="3">
        <v>70</v>
      </c>
    </row>
    <row r="61" spans="2:5">
      <c r="B61" s="3" t="s">
        <v>221</v>
      </c>
      <c r="C61" s="3"/>
      <c r="D61" s="3" t="s">
        <v>206</v>
      </c>
      <c r="E61" s="3">
        <v>100</v>
      </c>
    </row>
    <row r="62" spans="2:5">
      <c r="B62" s="3" t="s">
        <v>222</v>
      </c>
      <c r="C62" s="3"/>
      <c r="D62" s="3" t="s">
        <v>207</v>
      </c>
      <c r="E62" s="3">
        <v>200</v>
      </c>
    </row>
    <row r="63" spans="2:5">
      <c r="B63" s="3" t="s">
        <v>223</v>
      </c>
      <c r="C63" s="3"/>
      <c r="D63" s="3" t="s">
        <v>208</v>
      </c>
      <c r="E63" s="3">
        <v>400</v>
      </c>
    </row>
    <row r="64" spans="2:5">
      <c r="B64" s="3" t="s">
        <v>231</v>
      </c>
      <c r="C64" s="3"/>
      <c r="D64" s="3" t="s">
        <v>205</v>
      </c>
      <c r="E64" s="3">
        <v>700</v>
      </c>
    </row>
    <row r="65" spans="2:5">
      <c r="B65" s="3" t="s">
        <v>232</v>
      </c>
      <c r="C65" s="3"/>
      <c r="D65" s="3" t="s">
        <v>233</v>
      </c>
      <c r="E65" s="3">
        <v>1500</v>
      </c>
    </row>
    <row r="70" spans="2:5" ht="32">
      <c r="B70" s="19" t="s">
        <v>173</v>
      </c>
    </row>
    <row r="71" spans="2:5">
      <c r="B71" s="3" t="s">
        <v>168</v>
      </c>
      <c r="C71" s="3" t="s">
        <v>169</v>
      </c>
      <c r="D71" s="3" t="s">
        <v>170</v>
      </c>
      <c r="E71" s="3" t="s">
        <v>176</v>
      </c>
    </row>
    <row r="72" spans="2:5">
      <c r="B72" s="3" t="s">
        <v>201</v>
      </c>
      <c r="C72" s="3"/>
      <c r="D72" s="3" t="s">
        <v>134</v>
      </c>
      <c r="E72" s="3">
        <v>0</v>
      </c>
    </row>
    <row r="73" spans="2:5">
      <c r="B73" s="3" t="s">
        <v>248</v>
      </c>
      <c r="C73" s="3"/>
      <c r="D73" s="3" t="s">
        <v>244</v>
      </c>
      <c r="E73" s="3">
        <v>400</v>
      </c>
    </row>
    <row r="74" spans="2:5">
      <c r="B74" s="3" t="s">
        <v>249</v>
      </c>
      <c r="C74" s="3"/>
      <c r="D74" s="3" t="s">
        <v>245</v>
      </c>
      <c r="E74" s="3">
        <v>2000</v>
      </c>
    </row>
    <row r="75" spans="2:5">
      <c r="B75" s="3" t="s">
        <v>247</v>
      </c>
      <c r="C75" s="3" t="s">
        <v>251</v>
      </c>
      <c r="D75" s="3" t="s">
        <v>250</v>
      </c>
      <c r="E75" s="3" t="s">
        <v>246</v>
      </c>
    </row>
    <row r="76" spans="2:5">
      <c r="B76" s="3" t="s">
        <v>266</v>
      </c>
      <c r="C76" s="3" t="s">
        <v>267</v>
      </c>
      <c r="D76" s="3" t="s">
        <v>262</v>
      </c>
      <c r="E76" s="3" t="s">
        <v>246</v>
      </c>
    </row>
    <row r="77" spans="2:5">
      <c r="B77" s="3" t="s">
        <v>252</v>
      </c>
      <c r="C77" s="3" t="s">
        <v>256</v>
      </c>
      <c r="D77" s="3" t="s">
        <v>263</v>
      </c>
      <c r="E77" s="3" t="s">
        <v>246</v>
      </c>
    </row>
    <row r="78" spans="2:5">
      <c r="B78" s="3" t="s">
        <v>253</v>
      </c>
      <c r="C78" s="3" t="s">
        <v>257</v>
      </c>
      <c r="D78" s="3" t="s">
        <v>264</v>
      </c>
      <c r="E78" s="3" t="s">
        <v>246</v>
      </c>
    </row>
    <row r="79" spans="2:5">
      <c r="B79" s="3" t="s">
        <v>254</v>
      </c>
      <c r="C79" s="3" t="s">
        <v>258</v>
      </c>
      <c r="D79" s="3" t="s">
        <v>265</v>
      </c>
      <c r="E79" s="3" t="s">
        <v>246</v>
      </c>
    </row>
    <row r="80" spans="2:5">
      <c r="B80" s="3" t="s">
        <v>255</v>
      </c>
      <c r="C80" s="3" t="s">
        <v>260</v>
      </c>
      <c r="D80" s="3" t="s">
        <v>271</v>
      </c>
      <c r="E80" s="3" t="s">
        <v>246</v>
      </c>
    </row>
    <row r="81" spans="2:5">
      <c r="B81" s="3" t="s">
        <v>259</v>
      </c>
      <c r="C81" s="3" t="s">
        <v>261</v>
      </c>
      <c r="D81" s="3" t="s">
        <v>270</v>
      </c>
      <c r="E81" s="3" t="s">
        <v>246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6AE72-183F-8E42-8B38-1DA6DA1D7FE9}">
  <sheetPr>
    <tabColor theme="4" tint="0.79998168889431442"/>
  </sheetPr>
  <dimension ref="B2:L47"/>
  <sheetViews>
    <sheetView workbookViewId="0">
      <selection activeCell="C11" sqref="C11"/>
    </sheetView>
  </sheetViews>
  <sheetFormatPr baseColWidth="10" defaultRowHeight="20"/>
  <cols>
    <col min="1" max="16384" width="10.7109375" style="1"/>
  </cols>
  <sheetData>
    <row r="2" spans="2:3" ht="29">
      <c r="B2" s="4" t="s">
        <v>6</v>
      </c>
    </row>
    <row r="4" spans="2:3">
      <c r="B4" s="1" t="s">
        <v>389</v>
      </c>
    </row>
    <row r="5" spans="2:3" s="39" customFormat="1">
      <c r="C5" s="1" t="s">
        <v>390</v>
      </c>
    </row>
    <row r="6" spans="2:3">
      <c r="C6" s="1" t="s">
        <v>392</v>
      </c>
    </row>
    <row r="7" spans="2:3">
      <c r="C7" s="1" t="s">
        <v>391</v>
      </c>
    </row>
    <row r="8" spans="2:3">
      <c r="C8" s="1" t="s">
        <v>393</v>
      </c>
    </row>
    <row r="9" spans="2:3">
      <c r="C9" s="1" t="s">
        <v>339</v>
      </c>
    </row>
    <row r="10" spans="2:3">
      <c r="C10" s="1" t="s">
        <v>394</v>
      </c>
    </row>
    <row r="27" spans="2:12"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</row>
    <row r="28" spans="2:12">
      <c r="B28" s="2" t="s">
        <v>7</v>
      </c>
      <c r="F28" s="2" t="s">
        <v>15</v>
      </c>
    </row>
    <row r="29" spans="2:12">
      <c r="B29" s="3" t="s">
        <v>8</v>
      </c>
      <c r="C29" s="3">
        <v>0.3</v>
      </c>
      <c r="D29" s="3">
        <v>1</v>
      </c>
      <c r="F29" s="1" t="s">
        <v>16</v>
      </c>
    </row>
    <row r="30" spans="2:12">
      <c r="B30" s="3" t="s">
        <v>9</v>
      </c>
      <c r="C30" s="3">
        <v>0.4</v>
      </c>
      <c r="D30" s="3">
        <v>1</v>
      </c>
      <c r="F30" s="38" t="s">
        <v>25</v>
      </c>
      <c r="G30" s="38"/>
      <c r="H30" s="38"/>
      <c r="I30" s="38"/>
      <c r="J30" s="38"/>
      <c r="K30" s="38"/>
      <c r="L30" s="38"/>
    </row>
    <row r="31" spans="2:12">
      <c r="B31" s="3" t="s">
        <v>8</v>
      </c>
      <c r="C31" s="3">
        <v>0.55000000000000004</v>
      </c>
      <c r="D31" s="3">
        <v>1</v>
      </c>
      <c r="F31" s="38" t="s">
        <v>17</v>
      </c>
      <c r="G31" s="38"/>
      <c r="H31" s="38"/>
      <c r="I31" s="38"/>
      <c r="J31" s="38"/>
      <c r="K31" s="38"/>
      <c r="L31" s="38"/>
    </row>
    <row r="32" spans="2:12">
      <c r="B32" s="3" t="s">
        <v>10</v>
      </c>
      <c r="C32" s="3">
        <v>0.68</v>
      </c>
      <c r="D32" s="3">
        <v>1</v>
      </c>
      <c r="F32" s="38" t="s">
        <v>19</v>
      </c>
      <c r="G32" s="38"/>
      <c r="H32" s="38"/>
      <c r="I32" s="38"/>
      <c r="J32" s="38"/>
      <c r="K32" s="38"/>
      <c r="L32" s="38"/>
    </row>
    <row r="33" spans="2:12">
      <c r="B33" s="3" t="s">
        <v>14</v>
      </c>
      <c r="C33" s="3">
        <v>0.82</v>
      </c>
      <c r="D33" s="3">
        <v>0</v>
      </c>
      <c r="F33" s="38" t="s">
        <v>30</v>
      </c>
      <c r="G33" s="38"/>
      <c r="H33" s="38"/>
      <c r="I33" s="38"/>
      <c r="J33" s="38"/>
      <c r="K33" s="38"/>
      <c r="L33" s="38"/>
    </row>
    <row r="34" spans="2:12">
      <c r="B34" s="3" t="s">
        <v>8</v>
      </c>
      <c r="C34" s="3">
        <v>0.91</v>
      </c>
      <c r="D34" s="3">
        <v>1</v>
      </c>
      <c r="F34" s="38" t="s">
        <v>20</v>
      </c>
      <c r="G34" s="38"/>
      <c r="H34" s="38"/>
      <c r="I34" s="38"/>
      <c r="J34" s="38"/>
      <c r="K34" s="38"/>
      <c r="L34" s="38"/>
    </row>
    <row r="35" spans="2:12">
      <c r="B35" s="3" t="s">
        <v>11</v>
      </c>
      <c r="C35" s="3">
        <v>1.1000000000000001</v>
      </c>
      <c r="D35" s="3">
        <v>1</v>
      </c>
      <c r="F35" s="38" t="s">
        <v>21</v>
      </c>
      <c r="G35" s="38"/>
      <c r="H35" s="38"/>
      <c r="I35" s="38"/>
      <c r="J35" s="38"/>
      <c r="K35" s="38"/>
      <c r="L35" s="38"/>
    </row>
    <row r="36" spans="2:12">
      <c r="B36" s="3" t="s">
        <v>12</v>
      </c>
      <c r="C36" s="3">
        <v>1.43</v>
      </c>
      <c r="D36" s="3">
        <v>1</v>
      </c>
      <c r="F36" s="38" t="s">
        <v>26</v>
      </c>
      <c r="G36" s="38"/>
      <c r="H36" s="38"/>
      <c r="I36" s="38"/>
      <c r="J36" s="38"/>
      <c r="K36" s="38"/>
      <c r="L36" s="38"/>
    </row>
    <row r="37" spans="2:12">
      <c r="B37" s="3" t="s">
        <v>13</v>
      </c>
      <c r="C37" s="3">
        <v>1.49</v>
      </c>
      <c r="D37" s="3">
        <v>1</v>
      </c>
      <c r="F37" s="38" t="s">
        <v>27</v>
      </c>
      <c r="G37" s="38"/>
      <c r="H37" s="38"/>
      <c r="I37" s="38"/>
      <c r="J37" s="38"/>
      <c r="K37" s="38"/>
      <c r="L37" s="38"/>
    </row>
    <row r="38" spans="2:12">
      <c r="F38" s="38" t="s">
        <v>28</v>
      </c>
      <c r="G38" s="38"/>
      <c r="H38" s="38"/>
      <c r="I38" s="38"/>
      <c r="J38" s="38"/>
      <c r="K38" s="38"/>
      <c r="L38" s="38"/>
    </row>
    <row r="39" spans="2:12">
      <c r="F39" s="38" t="s">
        <v>29</v>
      </c>
      <c r="G39" s="38"/>
      <c r="H39" s="38"/>
      <c r="I39" s="38"/>
      <c r="J39" s="38"/>
      <c r="K39" s="38"/>
      <c r="L39" s="38"/>
    </row>
    <row r="40" spans="2:12">
      <c r="F40" s="38" t="s">
        <v>31</v>
      </c>
      <c r="G40" s="38"/>
      <c r="H40" s="38"/>
      <c r="I40" s="38"/>
      <c r="J40" s="38"/>
      <c r="K40" s="38"/>
      <c r="L40" s="38"/>
    </row>
    <row r="41" spans="2:12">
      <c r="F41" s="38" t="s">
        <v>36</v>
      </c>
      <c r="G41" s="38"/>
      <c r="H41" s="38"/>
      <c r="I41" s="38"/>
      <c r="J41" s="38"/>
      <c r="K41" s="38"/>
      <c r="L41" s="38"/>
    </row>
    <row r="42" spans="2:12">
      <c r="B42" s="1" t="s">
        <v>22</v>
      </c>
      <c r="C42" s="1" t="s">
        <v>15</v>
      </c>
      <c r="F42" s="38" t="s">
        <v>32</v>
      </c>
      <c r="G42" s="38"/>
      <c r="H42" s="38"/>
      <c r="I42" s="38"/>
      <c r="J42" s="38"/>
      <c r="K42" s="38"/>
      <c r="L42" s="38"/>
    </row>
    <row r="43" spans="2:12">
      <c r="B43" s="1" t="s">
        <v>23</v>
      </c>
      <c r="C43" s="1" t="s">
        <v>24</v>
      </c>
      <c r="F43" s="38" t="s">
        <v>33</v>
      </c>
      <c r="G43" s="38"/>
      <c r="H43" s="38"/>
      <c r="I43" s="38"/>
      <c r="J43" s="38"/>
      <c r="K43" s="38"/>
      <c r="L43" s="38"/>
    </row>
    <row r="44" spans="2:12">
      <c r="C44" s="1" t="s">
        <v>37</v>
      </c>
      <c r="F44" s="38" t="s">
        <v>34</v>
      </c>
      <c r="G44" s="38"/>
      <c r="H44" s="38"/>
      <c r="I44" s="38"/>
      <c r="J44" s="38"/>
      <c r="K44" s="38"/>
      <c r="L44" s="38"/>
    </row>
    <row r="45" spans="2:12">
      <c r="F45" s="38" t="s">
        <v>35</v>
      </c>
      <c r="G45" s="38"/>
      <c r="H45" s="38"/>
      <c r="I45" s="38"/>
      <c r="J45" s="38"/>
      <c r="K45" s="38"/>
      <c r="L45" s="38"/>
    </row>
    <row r="46" spans="2:12">
      <c r="F46" s="38" t="s">
        <v>38</v>
      </c>
      <c r="G46" s="38"/>
      <c r="H46" s="38"/>
      <c r="I46" s="38"/>
      <c r="J46" s="38"/>
      <c r="K46" s="38"/>
      <c r="L46" s="38"/>
    </row>
    <row r="47" spans="2:12">
      <c r="F47" s="38" t="s">
        <v>18</v>
      </c>
      <c r="G47" s="38"/>
      <c r="H47" s="38"/>
      <c r="I47" s="38"/>
      <c r="J47" s="38"/>
      <c r="K47" s="38"/>
      <c r="L47" s="38"/>
    </row>
  </sheetData>
  <mergeCells count="18">
    <mergeCell ref="F42:L42"/>
    <mergeCell ref="F43:L43"/>
    <mergeCell ref="F44:L44"/>
    <mergeCell ref="F45:L45"/>
    <mergeCell ref="F47:L47"/>
    <mergeCell ref="F46:L46"/>
    <mergeCell ref="F41:L41"/>
    <mergeCell ref="F30:L30"/>
    <mergeCell ref="F31:L31"/>
    <mergeCell ref="F32:L32"/>
    <mergeCell ref="F33:L33"/>
    <mergeCell ref="F34:L34"/>
    <mergeCell ref="F35:L35"/>
    <mergeCell ref="F36:L36"/>
    <mergeCell ref="F37:L37"/>
    <mergeCell ref="F38:L38"/>
    <mergeCell ref="F39:L39"/>
    <mergeCell ref="F40:L40"/>
  </mergeCells>
  <phoneticPr fontId="1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9CC86-BF15-D841-91E6-19D1E18F68AE}">
  <sheetPr>
    <tabColor theme="4" tint="0.79998168889431442"/>
  </sheetPr>
  <dimension ref="B2:M134"/>
  <sheetViews>
    <sheetView workbookViewId="0">
      <selection activeCell="G16" sqref="G16"/>
    </sheetView>
  </sheetViews>
  <sheetFormatPr baseColWidth="10" defaultRowHeight="20"/>
  <cols>
    <col min="1" max="16384" width="10.7109375" style="5"/>
  </cols>
  <sheetData>
    <row r="2" spans="2:13">
      <c r="B2" s="5" t="s">
        <v>59</v>
      </c>
      <c r="K2" s="5" t="s">
        <v>71</v>
      </c>
    </row>
    <row r="3" spans="2:13">
      <c r="B3" s="5" t="s">
        <v>60</v>
      </c>
      <c r="L3" s="9">
        <v>1</v>
      </c>
      <c r="M3" s="9">
        <v>0</v>
      </c>
    </row>
    <row r="4" spans="2:13">
      <c r="L4" s="9">
        <v>2</v>
      </c>
      <c r="M4" s="9">
        <v>8</v>
      </c>
    </row>
    <row r="5" spans="2:13">
      <c r="B5" s="11"/>
      <c r="C5" s="10" t="s">
        <v>67</v>
      </c>
      <c r="D5" s="10" t="s">
        <v>68</v>
      </c>
      <c r="E5" s="10" t="s">
        <v>112</v>
      </c>
      <c r="F5" s="10" t="s">
        <v>113</v>
      </c>
      <c r="G5" s="10" t="s">
        <v>114</v>
      </c>
      <c r="H5" s="10" t="s">
        <v>69</v>
      </c>
      <c r="L5" s="9">
        <v>3</v>
      </c>
      <c r="M5" s="9">
        <f>_xlfn.FLOOR.MATH(M4*1.05+L5*10)</f>
        <v>38</v>
      </c>
    </row>
    <row r="6" spans="2:13">
      <c r="B6" s="10">
        <v>5</v>
      </c>
      <c r="C6" s="9">
        <v>8000</v>
      </c>
      <c r="D6" s="9">
        <v>42000</v>
      </c>
      <c r="E6" s="9">
        <v>100000</v>
      </c>
      <c r="F6" s="9">
        <v>300000</v>
      </c>
      <c r="G6" s="9">
        <v>500000</v>
      </c>
      <c r="H6" s="9">
        <v>1000000</v>
      </c>
      <c r="L6" s="9">
        <v>4</v>
      </c>
      <c r="M6" s="9">
        <f t="shared" ref="M6:M69" si="0">_xlfn.FLOOR.MATH(M5*1.05+L6*10)</f>
        <v>79</v>
      </c>
    </row>
    <row r="7" spans="2:13">
      <c r="B7" s="10">
        <v>4</v>
      </c>
      <c r="C7" s="9">
        <v>4000</v>
      </c>
      <c r="D7" s="9">
        <v>33000</v>
      </c>
      <c r="E7" s="9">
        <v>88500</v>
      </c>
      <c r="F7" s="9">
        <v>240000</v>
      </c>
      <c r="G7" s="9">
        <v>440000</v>
      </c>
      <c r="H7" s="9">
        <v>890000</v>
      </c>
      <c r="L7" s="9">
        <v>5</v>
      </c>
      <c r="M7" s="9">
        <f t="shared" si="0"/>
        <v>132</v>
      </c>
    </row>
    <row r="8" spans="2:13">
      <c r="B8" s="10">
        <v>3</v>
      </c>
      <c r="C8" s="9">
        <v>2000</v>
      </c>
      <c r="D8" s="9">
        <v>25000</v>
      </c>
      <c r="E8" s="9">
        <v>77000</v>
      </c>
      <c r="F8" s="9">
        <v>185000</v>
      </c>
      <c r="G8" s="9">
        <v>390000</v>
      </c>
      <c r="H8" s="9">
        <v>780000</v>
      </c>
      <c r="L8" s="9">
        <v>6</v>
      </c>
      <c r="M8" s="9">
        <f t="shared" si="0"/>
        <v>198</v>
      </c>
    </row>
    <row r="9" spans="2:13">
      <c r="B9" s="10">
        <v>2</v>
      </c>
      <c r="C9" s="9">
        <v>500</v>
      </c>
      <c r="D9" s="9">
        <v>18000</v>
      </c>
      <c r="E9" s="9">
        <v>65000</v>
      </c>
      <c r="F9" s="9">
        <v>150000</v>
      </c>
      <c r="G9" s="9">
        <v>350000</v>
      </c>
      <c r="H9" s="9">
        <v>670000</v>
      </c>
      <c r="L9" s="9">
        <v>7</v>
      </c>
      <c r="M9" s="9">
        <f t="shared" si="0"/>
        <v>277</v>
      </c>
    </row>
    <row r="10" spans="2:13">
      <c r="B10" s="10">
        <v>1</v>
      </c>
      <c r="C10" s="9">
        <v>0</v>
      </c>
      <c r="D10" s="9">
        <v>12000</v>
      </c>
      <c r="E10" s="9">
        <v>55000</v>
      </c>
      <c r="F10" s="9">
        <v>120000</v>
      </c>
      <c r="G10" s="9">
        <v>320000</v>
      </c>
      <c r="H10" s="9">
        <v>580000</v>
      </c>
      <c r="L10" s="9">
        <v>8</v>
      </c>
      <c r="M10" s="9">
        <f t="shared" si="0"/>
        <v>370</v>
      </c>
    </row>
    <row r="11" spans="2:13">
      <c r="B11" s="12" t="s">
        <v>66</v>
      </c>
      <c r="C11" s="9"/>
      <c r="D11" s="9"/>
      <c r="E11" s="9"/>
      <c r="F11" s="9"/>
      <c r="G11" s="9"/>
      <c r="H11" s="9"/>
      <c r="L11" s="9">
        <v>9</v>
      </c>
      <c r="M11" s="9">
        <f t="shared" si="0"/>
        <v>478</v>
      </c>
    </row>
    <row r="12" spans="2:13">
      <c r="L12" s="9">
        <v>10</v>
      </c>
      <c r="M12" s="9">
        <f t="shared" si="0"/>
        <v>601</v>
      </c>
    </row>
    <row r="13" spans="2:13">
      <c r="B13" s="5" t="s">
        <v>70</v>
      </c>
      <c r="L13" s="9">
        <v>11</v>
      </c>
      <c r="M13" s="9">
        <f t="shared" si="0"/>
        <v>741</v>
      </c>
    </row>
    <row r="14" spans="2:13">
      <c r="L14" s="9">
        <v>12</v>
      </c>
      <c r="M14" s="9">
        <f t="shared" si="0"/>
        <v>898</v>
      </c>
    </row>
    <row r="15" spans="2:13">
      <c r="L15" s="9">
        <v>13</v>
      </c>
      <c r="M15" s="9">
        <f t="shared" si="0"/>
        <v>1072</v>
      </c>
    </row>
    <row r="16" spans="2:13">
      <c r="B16" s="5" t="s">
        <v>72</v>
      </c>
      <c r="L16" s="9">
        <v>14</v>
      </c>
      <c r="M16" s="9">
        <f t="shared" si="0"/>
        <v>1265</v>
      </c>
    </row>
    <row r="17" spans="3:13">
      <c r="C17" s="5" t="s">
        <v>73</v>
      </c>
      <c r="D17" s="13">
        <v>2</v>
      </c>
      <c r="L17" s="9">
        <v>15</v>
      </c>
      <c r="M17" s="9">
        <f t="shared" si="0"/>
        <v>1478</v>
      </c>
    </row>
    <row r="18" spans="3:13">
      <c r="C18" s="5" t="s">
        <v>74</v>
      </c>
      <c r="D18" s="9" cm="1">
        <f t="array" aca="1" ref="D18" ca="1">INDIRECT("M" &amp; D17+2)</f>
        <v>8</v>
      </c>
      <c r="E18" s="5" t="s">
        <v>85</v>
      </c>
      <c r="F18" s="9" cm="1">
        <f t="array" aca="1" ref="F18" ca="1">INDIRECT("M" &amp; D17+3)-INDIRECT("M" &amp; D17+2)</f>
        <v>30</v>
      </c>
      <c r="L18" s="9">
        <v>16</v>
      </c>
      <c r="M18" s="9">
        <f t="shared" si="0"/>
        <v>1711</v>
      </c>
    </row>
    <row r="19" spans="3:13">
      <c r="C19" s="5" t="s">
        <v>89</v>
      </c>
      <c r="D19" s="9">
        <f>_xlfn.CEILING.MATH(D17*180/150)</f>
        <v>3</v>
      </c>
      <c r="E19" s="5" t="s">
        <v>86</v>
      </c>
      <c r="F19" s="9">
        <f ca="1">_xlfn.CEILING.MATH(F18/D30)</f>
        <v>5</v>
      </c>
      <c r="L19" s="9">
        <v>17</v>
      </c>
      <c r="M19" s="9">
        <f t="shared" si="0"/>
        <v>1966</v>
      </c>
    </row>
    <row r="20" spans="3:13">
      <c r="C20" s="5" t="s">
        <v>75</v>
      </c>
      <c r="D20" s="13">
        <v>650</v>
      </c>
      <c r="L20" s="9">
        <v>18</v>
      </c>
      <c r="M20" s="9">
        <f t="shared" si="0"/>
        <v>2244</v>
      </c>
    </row>
    <row r="21" spans="3:13">
      <c r="C21" s="5" t="s">
        <v>76</v>
      </c>
      <c r="D21" s="13">
        <v>600</v>
      </c>
      <c r="L21" s="9">
        <v>19</v>
      </c>
      <c r="M21" s="9">
        <f t="shared" si="0"/>
        <v>2546</v>
      </c>
    </row>
    <row r="22" spans="3:13">
      <c r="C22" s="5" t="s">
        <v>77</v>
      </c>
      <c r="D22" s="9">
        <f>D21-D20</f>
        <v>-50</v>
      </c>
      <c r="L22" s="9">
        <v>20</v>
      </c>
      <c r="M22" s="9">
        <f t="shared" si="0"/>
        <v>2873</v>
      </c>
    </row>
    <row r="23" spans="3:13">
      <c r="C23" s="5" t="s">
        <v>78</v>
      </c>
      <c r="D23" s="9">
        <f>1+ATAN(D22/120)*2/PI()</f>
        <v>0.74866816724399521</v>
      </c>
      <c r="L23" s="9">
        <v>21</v>
      </c>
      <c r="M23" s="9">
        <f t="shared" si="0"/>
        <v>3226</v>
      </c>
    </row>
    <row r="24" spans="3:13">
      <c r="C24" s="5" t="s">
        <v>80</v>
      </c>
      <c r="D24" s="13">
        <v>20</v>
      </c>
      <c r="L24" s="9">
        <v>22</v>
      </c>
      <c r="M24" s="9">
        <f t="shared" si="0"/>
        <v>3607</v>
      </c>
    </row>
    <row r="25" spans="3:13">
      <c r="C25" s="5" t="s">
        <v>81</v>
      </c>
      <c r="D25" s="9">
        <f>1+MAX(0,D24)/150</f>
        <v>1.1333333333333333</v>
      </c>
      <c r="L25" s="9">
        <v>23</v>
      </c>
      <c r="M25" s="9">
        <f t="shared" si="0"/>
        <v>4017</v>
      </c>
    </row>
    <row r="26" spans="3:13">
      <c r="C26" s="5" t="s">
        <v>82</v>
      </c>
      <c r="D26" s="13">
        <v>100</v>
      </c>
      <c r="L26" s="9">
        <v>24</v>
      </c>
      <c r="M26" s="9">
        <f t="shared" si="0"/>
        <v>4457</v>
      </c>
    </row>
    <row r="27" spans="3:13">
      <c r="C27" s="5" t="s">
        <v>83</v>
      </c>
      <c r="D27" s="9">
        <f>1+POWER(MAX(0,D26-95),2)/50</f>
        <v>1.5</v>
      </c>
      <c r="L27" s="9">
        <v>25</v>
      </c>
      <c r="M27" s="9">
        <f t="shared" si="0"/>
        <v>4929</v>
      </c>
    </row>
    <row r="28" spans="3:13">
      <c r="C28" s="5" t="s">
        <v>186</v>
      </c>
      <c r="D28" s="13">
        <v>1</v>
      </c>
      <c r="E28" s="5" t="s">
        <v>187</v>
      </c>
      <c r="L28" s="9">
        <v>26</v>
      </c>
      <c r="M28" s="9">
        <f t="shared" si="0"/>
        <v>5435</v>
      </c>
    </row>
    <row r="29" spans="3:13">
      <c r="C29" s="5" t="s">
        <v>84</v>
      </c>
      <c r="D29" s="13">
        <v>1.5</v>
      </c>
      <c r="E29" s="5" t="s">
        <v>188</v>
      </c>
      <c r="L29" s="9">
        <v>27</v>
      </c>
      <c r="M29" s="9">
        <f t="shared" si="0"/>
        <v>5976</v>
      </c>
    </row>
    <row r="30" spans="3:13">
      <c r="C30" s="5" t="s">
        <v>79</v>
      </c>
      <c r="D30" s="14">
        <f>MAX(6,_xlfn.FLOOR.MATH(D19*D23*D25*D27*D28*D29))</f>
        <v>6</v>
      </c>
      <c r="L30" s="9">
        <v>28</v>
      </c>
      <c r="M30" s="9">
        <f t="shared" si="0"/>
        <v>6554</v>
      </c>
    </row>
    <row r="31" spans="3:13">
      <c r="L31" s="9">
        <v>29</v>
      </c>
      <c r="M31" s="9">
        <f t="shared" si="0"/>
        <v>7171</v>
      </c>
    </row>
    <row r="32" spans="3:13">
      <c r="L32" s="9">
        <v>30</v>
      </c>
      <c r="M32" s="9">
        <f t="shared" si="0"/>
        <v>7829</v>
      </c>
    </row>
    <row r="33" spans="12:13">
      <c r="L33" s="9">
        <v>31</v>
      </c>
      <c r="M33" s="9">
        <f t="shared" si="0"/>
        <v>8530</v>
      </c>
    </row>
    <row r="34" spans="12:13">
      <c r="L34" s="9">
        <v>32</v>
      </c>
      <c r="M34" s="9">
        <f t="shared" si="0"/>
        <v>9276</v>
      </c>
    </row>
    <row r="35" spans="12:13">
      <c r="L35" s="9">
        <v>33</v>
      </c>
      <c r="M35" s="9">
        <f t="shared" si="0"/>
        <v>10069</v>
      </c>
    </row>
    <row r="36" spans="12:13">
      <c r="L36" s="9">
        <v>34</v>
      </c>
      <c r="M36" s="9">
        <f t="shared" si="0"/>
        <v>10912</v>
      </c>
    </row>
    <row r="37" spans="12:13">
      <c r="L37" s="9">
        <v>35</v>
      </c>
      <c r="M37" s="9">
        <f t="shared" si="0"/>
        <v>11807</v>
      </c>
    </row>
    <row r="38" spans="12:13">
      <c r="L38" s="9">
        <v>36</v>
      </c>
      <c r="M38" s="9">
        <f t="shared" si="0"/>
        <v>12757</v>
      </c>
    </row>
    <row r="39" spans="12:13">
      <c r="L39" s="9">
        <v>37</v>
      </c>
      <c r="M39" s="9">
        <f t="shared" si="0"/>
        <v>13764</v>
      </c>
    </row>
    <row r="40" spans="12:13">
      <c r="L40" s="9">
        <v>38</v>
      </c>
      <c r="M40" s="9">
        <f t="shared" si="0"/>
        <v>14832</v>
      </c>
    </row>
    <row r="41" spans="12:13">
      <c r="L41" s="9">
        <v>39</v>
      </c>
      <c r="M41" s="9">
        <f t="shared" si="0"/>
        <v>15963</v>
      </c>
    </row>
    <row r="42" spans="12:13">
      <c r="L42" s="9">
        <v>40</v>
      </c>
      <c r="M42" s="9">
        <f t="shared" si="0"/>
        <v>17161</v>
      </c>
    </row>
    <row r="43" spans="12:13">
      <c r="L43" s="9">
        <v>41</v>
      </c>
      <c r="M43" s="9">
        <f t="shared" si="0"/>
        <v>18429</v>
      </c>
    </row>
    <row r="44" spans="12:13">
      <c r="L44" s="9">
        <v>42</v>
      </c>
      <c r="M44" s="9">
        <f t="shared" si="0"/>
        <v>19770</v>
      </c>
    </row>
    <row r="45" spans="12:13">
      <c r="L45" s="9">
        <v>43</v>
      </c>
      <c r="M45" s="9">
        <f t="shared" si="0"/>
        <v>21188</v>
      </c>
    </row>
    <row r="46" spans="12:13">
      <c r="L46" s="9">
        <v>44</v>
      </c>
      <c r="M46" s="9">
        <f t="shared" si="0"/>
        <v>22687</v>
      </c>
    </row>
    <row r="47" spans="12:13">
      <c r="L47" s="9">
        <v>45</v>
      </c>
      <c r="M47" s="9">
        <f t="shared" si="0"/>
        <v>24271</v>
      </c>
    </row>
    <row r="48" spans="12:13">
      <c r="L48" s="9">
        <v>46</v>
      </c>
      <c r="M48" s="9">
        <f t="shared" si="0"/>
        <v>25944</v>
      </c>
    </row>
    <row r="49" spans="12:13">
      <c r="L49" s="9">
        <v>47</v>
      </c>
      <c r="M49" s="9">
        <f t="shared" si="0"/>
        <v>27711</v>
      </c>
    </row>
    <row r="50" spans="12:13">
      <c r="L50" s="9">
        <v>48</v>
      </c>
      <c r="M50" s="9">
        <f t="shared" si="0"/>
        <v>29576</v>
      </c>
    </row>
    <row r="51" spans="12:13">
      <c r="L51" s="9">
        <v>49</v>
      </c>
      <c r="M51" s="9">
        <f t="shared" si="0"/>
        <v>31544</v>
      </c>
    </row>
    <row r="52" spans="12:13">
      <c r="L52" s="9">
        <v>50</v>
      </c>
      <c r="M52" s="9">
        <f t="shared" si="0"/>
        <v>33621</v>
      </c>
    </row>
    <row r="53" spans="12:13">
      <c r="L53" s="9">
        <v>51</v>
      </c>
      <c r="M53" s="9">
        <f t="shared" si="0"/>
        <v>35812</v>
      </c>
    </row>
    <row r="54" spans="12:13">
      <c r="L54" s="9">
        <v>52</v>
      </c>
      <c r="M54" s="9">
        <f t="shared" si="0"/>
        <v>38122</v>
      </c>
    </row>
    <row r="55" spans="12:13">
      <c r="L55" s="9">
        <v>53</v>
      </c>
      <c r="M55" s="9">
        <f t="shared" si="0"/>
        <v>40558</v>
      </c>
    </row>
    <row r="56" spans="12:13">
      <c r="L56" s="9">
        <v>54</v>
      </c>
      <c r="M56" s="9">
        <f t="shared" si="0"/>
        <v>43125</v>
      </c>
    </row>
    <row r="57" spans="12:13">
      <c r="L57" s="9">
        <v>55</v>
      </c>
      <c r="M57" s="9">
        <f t="shared" si="0"/>
        <v>45831</v>
      </c>
    </row>
    <row r="58" spans="12:13">
      <c r="L58" s="9">
        <v>56</v>
      </c>
      <c r="M58" s="9">
        <f t="shared" si="0"/>
        <v>48682</v>
      </c>
    </row>
    <row r="59" spans="12:13">
      <c r="L59" s="9">
        <v>57</v>
      </c>
      <c r="M59" s="9">
        <f t="shared" si="0"/>
        <v>51686</v>
      </c>
    </row>
    <row r="60" spans="12:13">
      <c r="L60" s="9">
        <v>58</v>
      </c>
      <c r="M60" s="9">
        <f t="shared" si="0"/>
        <v>54850</v>
      </c>
    </row>
    <row r="61" spans="12:13">
      <c r="L61" s="9">
        <v>59</v>
      </c>
      <c r="M61" s="9">
        <f t="shared" si="0"/>
        <v>58182</v>
      </c>
    </row>
    <row r="62" spans="12:13">
      <c r="L62" s="9">
        <v>60</v>
      </c>
      <c r="M62" s="9">
        <f t="shared" si="0"/>
        <v>61691</v>
      </c>
    </row>
    <row r="63" spans="12:13">
      <c r="L63" s="9">
        <v>61</v>
      </c>
      <c r="M63" s="9">
        <f t="shared" si="0"/>
        <v>65385</v>
      </c>
    </row>
    <row r="64" spans="12:13">
      <c r="L64" s="9">
        <v>62</v>
      </c>
      <c r="M64" s="9">
        <f t="shared" si="0"/>
        <v>69274</v>
      </c>
    </row>
    <row r="65" spans="12:13">
      <c r="L65" s="9">
        <v>63</v>
      </c>
      <c r="M65" s="9">
        <f t="shared" si="0"/>
        <v>73367</v>
      </c>
    </row>
    <row r="66" spans="12:13">
      <c r="L66" s="9">
        <v>64</v>
      </c>
      <c r="M66" s="9">
        <f t="shared" si="0"/>
        <v>77675</v>
      </c>
    </row>
    <row r="67" spans="12:13">
      <c r="L67" s="9">
        <v>65</v>
      </c>
      <c r="M67" s="9">
        <f t="shared" si="0"/>
        <v>82208</v>
      </c>
    </row>
    <row r="68" spans="12:13">
      <c r="L68" s="9">
        <v>66</v>
      </c>
      <c r="M68" s="9">
        <f t="shared" si="0"/>
        <v>86978</v>
      </c>
    </row>
    <row r="69" spans="12:13">
      <c r="L69" s="9">
        <v>67</v>
      </c>
      <c r="M69" s="9">
        <f t="shared" si="0"/>
        <v>91996</v>
      </c>
    </row>
    <row r="70" spans="12:13">
      <c r="L70" s="9">
        <v>68</v>
      </c>
      <c r="M70" s="9">
        <f t="shared" ref="M70:M133" si="1">_xlfn.FLOOR.MATH(M69*1.05+L70*10)</f>
        <v>97275</v>
      </c>
    </row>
    <row r="71" spans="12:13">
      <c r="L71" s="9">
        <v>69</v>
      </c>
      <c r="M71" s="9">
        <f t="shared" si="1"/>
        <v>102828</v>
      </c>
    </row>
    <row r="72" spans="12:13">
      <c r="L72" s="9">
        <v>70</v>
      </c>
      <c r="M72" s="9">
        <f t="shared" si="1"/>
        <v>108669</v>
      </c>
    </row>
    <row r="73" spans="12:13">
      <c r="L73" s="9">
        <v>71</v>
      </c>
      <c r="M73" s="9">
        <f t="shared" si="1"/>
        <v>114812</v>
      </c>
    </row>
    <row r="74" spans="12:13">
      <c r="L74" s="9">
        <v>72</v>
      </c>
      <c r="M74" s="9">
        <f t="shared" si="1"/>
        <v>121272</v>
      </c>
    </row>
    <row r="75" spans="12:13">
      <c r="L75" s="9">
        <v>73</v>
      </c>
      <c r="M75" s="9">
        <f t="shared" si="1"/>
        <v>128065</v>
      </c>
    </row>
    <row r="76" spans="12:13">
      <c r="L76" s="9">
        <v>74</v>
      </c>
      <c r="M76" s="9">
        <f t="shared" si="1"/>
        <v>135208</v>
      </c>
    </row>
    <row r="77" spans="12:13">
      <c r="L77" s="9">
        <v>75</v>
      </c>
      <c r="M77" s="9">
        <f t="shared" si="1"/>
        <v>142718</v>
      </c>
    </row>
    <row r="78" spans="12:13">
      <c r="L78" s="9">
        <v>76</v>
      </c>
      <c r="M78" s="9">
        <f t="shared" si="1"/>
        <v>150613</v>
      </c>
    </row>
    <row r="79" spans="12:13">
      <c r="L79" s="9">
        <v>77</v>
      </c>
      <c r="M79" s="9">
        <f t="shared" si="1"/>
        <v>158913</v>
      </c>
    </row>
    <row r="80" spans="12:13">
      <c r="L80" s="9">
        <v>78</v>
      </c>
      <c r="M80" s="9">
        <f t="shared" si="1"/>
        <v>167638</v>
      </c>
    </row>
    <row r="81" spans="12:13">
      <c r="L81" s="9">
        <v>79</v>
      </c>
      <c r="M81" s="9">
        <f t="shared" si="1"/>
        <v>176809</v>
      </c>
    </row>
    <row r="82" spans="12:13">
      <c r="L82" s="9">
        <v>80</v>
      </c>
      <c r="M82" s="9">
        <f t="shared" si="1"/>
        <v>186449</v>
      </c>
    </row>
    <row r="83" spans="12:13">
      <c r="L83" s="9">
        <v>81</v>
      </c>
      <c r="M83" s="9">
        <f t="shared" si="1"/>
        <v>196581</v>
      </c>
    </row>
    <row r="84" spans="12:13">
      <c r="L84" s="9">
        <v>82</v>
      </c>
      <c r="M84" s="9">
        <f t="shared" si="1"/>
        <v>207230</v>
      </c>
    </row>
    <row r="85" spans="12:13">
      <c r="L85" s="9">
        <v>83</v>
      </c>
      <c r="M85" s="9">
        <f t="shared" si="1"/>
        <v>218421</v>
      </c>
    </row>
    <row r="86" spans="12:13">
      <c r="L86" s="9">
        <v>84</v>
      </c>
      <c r="M86" s="9">
        <f t="shared" si="1"/>
        <v>230182</v>
      </c>
    </row>
    <row r="87" spans="12:13">
      <c r="L87" s="9">
        <v>85</v>
      </c>
      <c r="M87" s="9">
        <f t="shared" si="1"/>
        <v>242541</v>
      </c>
    </row>
    <row r="88" spans="12:13">
      <c r="L88" s="9">
        <v>86</v>
      </c>
      <c r="M88" s="9">
        <f t="shared" si="1"/>
        <v>255528</v>
      </c>
    </row>
    <row r="89" spans="12:13">
      <c r="L89" s="9">
        <v>87</v>
      </c>
      <c r="M89" s="9">
        <f t="shared" si="1"/>
        <v>269174</v>
      </c>
    </row>
    <row r="90" spans="12:13">
      <c r="L90" s="9">
        <v>88</v>
      </c>
      <c r="M90" s="9">
        <f t="shared" si="1"/>
        <v>283512</v>
      </c>
    </row>
    <row r="91" spans="12:13">
      <c r="L91" s="9">
        <v>89</v>
      </c>
      <c r="M91" s="9">
        <f t="shared" si="1"/>
        <v>298577</v>
      </c>
    </row>
    <row r="92" spans="12:13">
      <c r="L92" s="9">
        <v>90</v>
      </c>
      <c r="M92" s="9">
        <f t="shared" si="1"/>
        <v>314405</v>
      </c>
    </row>
    <row r="93" spans="12:13">
      <c r="L93" s="9">
        <v>91</v>
      </c>
      <c r="M93" s="9">
        <f t="shared" si="1"/>
        <v>331035</v>
      </c>
    </row>
    <row r="94" spans="12:13">
      <c r="L94" s="9">
        <v>92</v>
      </c>
      <c r="M94" s="9">
        <f t="shared" si="1"/>
        <v>348506</v>
      </c>
    </row>
    <row r="95" spans="12:13">
      <c r="L95" s="9">
        <v>93</v>
      </c>
      <c r="M95" s="9">
        <f t="shared" si="1"/>
        <v>366861</v>
      </c>
    </row>
    <row r="96" spans="12:13">
      <c r="L96" s="9">
        <v>94</v>
      </c>
      <c r="M96" s="9">
        <f t="shared" si="1"/>
        <v>386144</v>
      </c>
    </row>
    <row r="97" spans="12:13">
      <c r="L97" s="9">
        <v>95</v>
      </c>
      <c r="M97" s="9">
        <f t="shared" si="1"/>
        <v>406401</v>
      </c>
    </row>
    <row r="98" spans="12:13">
      <c r="L98" s="9">
        <v>96</v>
      </c>
      <c r="M98" s="9">
        <f t="shared" si="1"/>
        <v>427681</v>
      </c>
    </row>
    <row r="99" spans="12:13">
      <c r="L99" s="9">
        <v>97</v>
      </c>
      <c r="M99" s="9">
        <f t="shared" si="1"/>
        <v>450035</v>
      </c>
    </row>
    <row r="100" spans="12:13">
      <c r="L100" s="9">
        <v>98</v>
      </c>
      <c r="M100" s="9">
        <f t="shared" si="1"/>
        <v>473516</v>
      </c>
    </row>
    <row r="101" spans="12:13">
      <c r="L101" s="9">
        <v>99</v>
      </c>
      <c r="M101" s="9">
        <f t="shared" si="1"/>
        <v>498181</v>
      </c>
    </row>
    <row r="102" spans="12:13">
      <c r="M102" s="9">
        <f t="shared" si="1"/>
        <v>523090</v>
      </c>
    </row>
    <row r="103" spans="12:13">
      <c r="M103" s="9">
        <f t="shared" si="1"/>
        <v>549244</v>
      </c>
    </row>
    <row r="104" spans="12:13">
      <c r="M104" s="9">
        <f t="shared" si="1"/>
        <v>576706</v>
      </c>
    </row>
    <row r="105" spans="12:13">
      <c r="M105" s="9">
        <f t="shared" si="1"/>
        <v>605541</v>
      </c>
    </row>
    <row r="106" spans="12:13">
      <c r="M106" s="9">
        <f t="shared" si="1"/>
        <v>635818</v>
      </c>
    </row>
    <row r="107" spans="12:13">
      <c r="M107" s="9">
        <f t="shared" si="1"/>
        <v>667608</v>
      </c>
    </row>
    <row r="108" spans="12:13">
      <c r="M108" s="9">
        <f t="shared" si="1"/>
        <v>700988</v>
      </c>
    </row>
    <row r="109" spans="12:13">
      <c r="M109" s="9">
        <f t="shared" si="1"/>
        <v>736037</v>
      </c>
    </row>
    <row r="110" spans="12:13">
      <c r="M110" s="9">
        <f t="shared" si="1"/>
        <v>772838</v>
      </c>
    </row>
    <row r="111" spans="12:13">
      <c r="M111" s="9">
        <f t="shared" si="1"/>
        <v>811479</v>
      </c>
    </row>
    <row r="112" spans="12:13">
      <c r="M112" s="9">
        <f t="shared" si="1"/>
        <v>852052</v>
      </c>
    </row>
    <row r="113" spans="13:13">
      <c r="M113" s="9">
        <f t="shared" si="1"/>
        <v>894654</v>
      </c>
    </row>
    <row r="114" spans="13:13">
      <c r="M114" s="9">
        <f t="shared" si="1"/>
        <v>939386</v>
      </c>
    </row>
    <row r="115" spans="13:13">
      <c r="M115" s="9">
        <f t="shared" si="1"/>
        <v>986355</v>
      </c>
    </row>
    <row r="116" spans="13:13">
      <c r="M116" s="9">
        <f t="shared" si="1"/>
        <v>1035672</v>
      </c>
    </row>
    <row r="117" spans="13:13">
      <c r="M117" s="9">
        <f t="shared" si="1"/>
        <v>1087455</v>
      </c>
    </row>
    <row r="118" spans="13:13">
      <c r="M118" s="9">
        <f t="shared" si="1"/>
        <v>1141827</v>
      </c>
    </row>
    <row r="119" spans="13:13">
      <c r="M119" s="9">
        <f t="shared" si="1"/>
        <v>1198918</v>
      </c>
    </row>
    <row r="120" spans="13:13">
      <c r="M120" s="9">
        <f t="shared" si="1"/>
        <v>1258863</v>
      </c>
    </row>
    <row r="121" spans="13:13">
      <c r="M121" s="9">
        <f t="shared" si="1"/>
        <v>1321806</v>
      </c>
    </row>
    <row r="122" spans="13:13">
      <c r="M122" s="9">
        <f t="shared" si="1"/>
        <v>1387896</v>
      </c>
    </row>
    <row r="123" spans="13:13">
      <c r="M123" s="9">
        <f t="shared" si="1"/>
        <v>1457290</v>
      </c>
    </row>
    <row r="124" spans="13:13">
      <c r="M124" s="9">
        <f t="shared" si="1"/>
        <v>1530154</v>
      </c>
    </row>
    <row r="125" spans="13:13">
      <c r="M125" s="9">
        <f t="shared" si="1"/>
        <v>1606661</v>
      </c>
    </row>
    <row r="126" spans="13:13">
      <c r="M126" s="9">
        <f t="shared" si="1"/>
        <v>1686994</v>
      </c>
    </row>
    <row r="127" spans="13:13">
      <c r="M127" s="9">
        <f t="shared" si="1"/>
        <v>1771343</v>
      </c>
    </row>
    <row r="128" spans="13:13">
      <c r="M128" s="9">
        <f t="shared" si="1"/>
        <v>1859910</v>
      </c>
    </row>
    <row r="129" spans="13:13">
      <c r="M129" s="9">
        <f t="shared" si="1"/>
        <v>1952905</v>
      </c>
    </row>
    <row r="130" spans="13:13">
      <c r="M130" s="9">
        <f t="shared" si="1"/>
        <v>2050550</v>
      </c>
    </row>
    <row r="131" spans="13:13">
      <c r="M131" s="9">
        <f t="shared" si="1"/>
        <v>2153077</v>
      </c>
    </row>
    <row r="132" spans="13:13">
      <c r="M132" s="9">
        <f t="shared" si="1"/>
        <v>2260730</v>
      </c>
    </row>
    <row r="133" spans="13:13">
      <c r="M133" s="9">
        <f t="shared" si="1"/>
        <v>2373766</v>
      </c>
    </row>
    <row r="134" spans="13:13">
      <c r="M134" s="9">
        <f t="shared" ref="M134" si="2">_xlfn.FLOOR.MATH(M133*1.05+L134*10)</f>
        <v>2492454</v>
      </c>
    </row>
  </sheetData>
  <phoneticPr fontId="1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A147F-9BEB-684C-8D83-46B4966808F2}">
  <sheetPr>
    <tabColor theme="9" tint="0.79998168889431442"/>
  </sheetPr>
  <dimension ref="B2:G62"/>
  <sheetViews>
    <sheetView topLeftCell="A26" workbookViewId="0">
      <selection activeCell="C40" sqref="C40"/>
    </sheetView>
  </sheetViews>
  <sheetFormatPr baseColWidth="10" defaultRowHeight="20"/>
  <cols>
    <col min="1" max="1" width="10.7109375" style="24"/>
    <col min="2" max="2" width="17.85546875" style="24" customWidth="1"/>
    <col min="3" max="3" width="57.7109375" style="24" customWidth="1"/>
    <col min="4" max="4" width="14.42578125" style="24" customWidth="1"/>
    <col min="5" max="5" width="21.7109375" style="25" customWidth="1"/>
    <col min="6" max="6" width="10.7109375" style="25"/>
    <col min="7" max="16384" width="10.7109375" style="24"/>
  </cols>
  <sheetData>
    <row r="2" spans="2:6" ht="32">
      <c r="B2" s="23" t="s">
        <v>292</v>
      </c>
    </row>
    <row r="3" spans="2:6" ht="32">
      <c r="B3" s="23"/>
    </row>
    <row r="4" spans="2:6" ht="25" customHeight="1">
      <c r="B4" s="24" t="s">
        <v>372</v>
      </c>
      <c r="E4" s="24"/>
      <c r="F4" s="24"/>
    </row>
    <row r="5" spans="2:6" ht="25" customHeight="1">
      <c r="B5" s="11" t="s">
        <v>168</v>
      </c>
      <c r="C5" s="11" t="s">
        <v>169</v>
      </c>
      <c r="D5" s="11" t="s">
        <v>374</v>
      </c>
      <c r="E5" s="11" t="s">
        <v>373</v>
      </c>
      <c r="F5" s="24"/>
    </row>
    <row r="6" spans="2:6">
      <c r="B6" s="29" t="s">
        <v>375</v>
      </c>
      <c r="C6" s="29" t="s">
        <v>376</v>
      </c>
      <c r="D6" s="29" t="s">
        <v>377</v>
      </c>
      <c r="E6" s="29" t="s">
        <v>403</v>
      </c>
      <c r="F6" s="24"/>
    </row>
    <row r="7" spans="2:6">
      <c r="B7" s="29" t="s">
        <v>378</v>
      </c>
      <c r="C7" s="29" t="s">
        <v>379</v>
      </c>
      <c r="D7" s="29" t="s">
        <v>380</v>
      </c>
      <c r="E7" s="29" t="s">
        <v>381</v>
      </c>
      <c r="F7" s="24"/>
    </row>
    <row r="8" spans="2:6">
      <c r="B8" s="29" t="s">
        <v>382</v>
      </c>
      <c r="C8" s="29" t="s">
        <v>383</v>
      </c>
      <c r="D8" s="29" t="s">
        <v>384</v>
      </c>
      <c r="E8" s="29" t="s">
        <v>399</v>
      </c>
      <c r="F8" s="24"/>
    </row>
    <row r="9" spans="2:6">
      <c r="B9" s="29" t="s">
        <v>385</v>
      </c>
      <c r="C9" s="29" t="s">
        <v>386</v>
      </c>
      <c r="D9" s="29" t="s">
        <v>387</v>
      </c>
      <c r="E9" s="29" t="s">
        <v>388</v>
      </c>
      <c r="F9" s="24"/>
    </row>
    <row r="10" spans="2:6">
      <c r="B10" s="29" t="s">
        <v>396</v>
      </c>
      <c r="C10" s="29" t="s">
        <v>397</v>
      </c>
      <c r="D10" s="29" t="s">
        <v>398</v>
      </c>
      <c r="E10" s="29" t="s">
        <v>395</v>
      </c>
      <c r="F10" s="24"/>
    </row>
    <row r="11" spans="2:6">
      <c r="B11" s="29" t="s">
        <v>95</v>
      </c>
      <c r="C11" s="29" t="s">
        <v>400</v>
      </c>
      <c r="D11" s="29" t="s">
        <v>402</v>
      </c>
      <c r="E11" s="29" t="s">
        <v>401</v>
      </c>
      <c r="F11" s="24"/>
    </row>
    <row r="12" spans="2:6">
      <c r="B12" s="29"/>
      <c r="C12" s="29"/>
      <c r="D12" s="29"/>
      <c r="E12" s="29"/>
      <c r="F12" s="24"/>
    </row>
    <row r="13" spans="2:6">
      <c r="B13" s="29"/>
      <c r="C13" s="29"/>
      <c r="D13" s="29"/>
      <c r="E13" s="29"/>
      <c r="F13" s="24"/>
    </row>
    <row r="14" spans="2:6">
      <c r="B14" s="29"/>
      <c r="C14" s="29"/>
      <c r="D14" s="29"/>
      <c r="E14" s="29"/>
      <c r="F14" s="24"/>
    </row>
    <row r="15" spans="2:6">
      <c r="B15" s="29"/>
      <c r="C15" s="29"/>
      <c r="D15" s="29"/>
      <c r="E15" s="29"/>
      <c r="F15" s="24"/>
    </row>
    <row r="16" spans="2:6">
      <c r="B16" s="29"/>
      <c r="C16" s="29"/>
      <c r="D16" s="29"/>
      <c r="E16" s="29"/>
      <c r="F16" s="24"/>
    </row>
    <row r="17" spans="2:6">
      <c r="B17" s="29"/>
      <c r="C17" s="29"/>
      <c r="D17" s="29"/>
      <c r="E17" s="29"/>
      <c r="F17" s="24"/>
    </row>
    <row r="18" spans="2:6">
      <c r="B18" s="29"/>
      <c r="C18" s="29"/>
      <c r="D18" s="29"/>
      <c r="E18" s="29"/>
      <c r="F18" s="24"/>
    </row>
    <row r="19" spans="2:6">
      <c r="B19" s="29"/>
      <c r="C19" s="29"/>
      <c r="D19" s="29"/>
      <c r="E19" s="29"/>
      <c r="F19" s="24"/>
    </row>
    <row r="20" spans="2:6">
      <c r="B20" s="29"/>
      <c r="C20" s="29"/>
      <c r="D20" s="29"/>
      <c r="E20" s="29"/>
      <c r="F20" s="24"/>
    </row>
    <row r="21" spans="2:6">
      <c r="B21" s="29"/>
      <c r="C21" s="29"/>
      <c r="D21" s="29"/>
      <c r="E21" s="30"/>
    </row>
    <row r="22" spans="2:6">
      <c r="B22" s="29"/>
      <c r="C22" s="29"/>
      <c r="D22" s="29"/>
      <c r="E22" s="30"/>
    </row>
    <row r="23" spans="2:6">
      <c r="B23" s="29"/>
      <c r="C23" s="29"/>
      <c r="D23" s="29"/>
      <c r="E23" s="30"/>
    </row>
    <row r="24" spans="2:6">
      <c r="B24" s="29"/>
      <c r="C24" s="29"/>
      <c r="D24" s="29"/>
      <c r="E24" s="30"/>
    </row>
    <row r="25" spans="2:6">
      <c r="B25" s="29"/>
      <c r="C25" s="29"/>
      <c r="D25" s="29"/>
      <c r="E25" s="30"/>
    </row>
    <row r="28" spans="2:6">
      <c r="B28" s="24" t="s">
        <v>295</v>
      </c>
    </row>
    <row r="30" spans="2:6">
      <c r="B30" s="31" t="s">
        <v>168</v>
      </c>
      <c r="C30" s="31" t="s">
        <v>169</v>
      </c>
      <c r="D30" s="31" t="s">
        <v>300</v>
      </c>
      <c r="E30" s="32" t="s">
        <v>301</v>
      </c>
    </row>
    <row r="31" spans="2:6">
      <c r="B31" s="14" t="s">
        <v>296</v>
      </c>
      <c r="C31" s="14" t="s">
        <v>298</v>
      </c>
      <c r="D31" s="14" t="s">
        <v>303</v>
      </c>
      <c r="E31" s="33" t="s">
        <v>302</v>
      </c>
      <c r="F31" s="25" t="s">
        <v>305</v>
      </c>
    </row>
    <row r="32" spans="2:6">
      <c r="B32" s="14" t="s">
        <v>297</v>
      </c>
      <c r="C32" s="14" t="s">
        <v>299</v>
      </c>
      <c r="D32" s="14" t="s">
        <v>304</v>
      </c>
      <c r="E32" s="33" t="s">
        <v>152</v>
      </c>
    </row>
    <row r="33" spans="2:7">
      <c r="B33" s="14"/>
      <c r="C33" s="14"/>
      <c r="D33" s="14"/>
      <c r="E33" s="33"/>
      <c r="G33" s="25"/>
    </row>
    <row r="34" spans="2:7">
      <c r="B34" s="14"/>
      <c r="C34" s="14"/>
      <c r="D34" s="14"/>
      <c r="E34" s="33"/>
      <c r="G34" s="25"/>
    </row>
    <row r="35" spans="2:7">
      <c r="B35" s="14"/>
      <c r="C35" s="14"/>
      <c r="D35" s="14"/>
      <c r="E35" s="33"/>
      <c r="G35" s="25"/>
    </row>
    <row r="36" spans="2:7">
      <c r="B36" s="14"/>
      <c r="C36" s="14"/>
      <c r="D36" s="14"/>
      <c r="E36" s="33"/>
      <c r="G36" s="25"/>
    </row>
    <row r="37" spans="2:7">
      <c r="B37" s="14"/>
      <c r="C37" s="14"/>
      <c r="D37" s="14"/>
      <c r="E37" s="33"/>
      <c r="G37" s="25"/>
    </row>
    <row r="38" spans="2:7">
      <c r="B38" s="13" t="s">
        <v>307</v>
      </c>
      <c r="C38" s="13" t="s">
        <v>310</v>
      </c>
      <c r="D38" s="13" t="s">
        <v>318</v>
      </c>
      <c r="E38" s="34" t="s">
        <v>324</v>
      </c>
      <c r="F38" s="25" t="s">
        <v>306</v>
      </c>
      <c r="G38" s="25"/>
    </row>
    <row r="39" spans="2:7">
      <c r="B39" s="13" t="s">
        <v>308</v>
      </c>
      <c r="C39" s="13" t="s">
        <v>309</v>
      </c>
      <c r="D39" s="13" t="s">
        <v>319</v>
      </c>
      <c r="E39" s="34" t="s">
        <v>153</v>
      </c>
      <c r="G39" s="25"/>
    </row>
    <row r="40" spans="2:7">
      <c r="B40" s="13" t="s">
        <v>311</v>
      </c>
      <c r="C40" s="13" t="s">
        <v>312</v>
      </c>
      <c r="D40" s="13" t="s">
        <v>320</v>
      </c>
      <c r="E40" s="34" t="s">
        <v>325</v>
      </c>
      <c r="G40" s="25"/>
    </row>
    <row r="41" spans="2:7">
      <c r="B41" s="13" t="s">
        <v>343</v>
      </c>
      <c r="C41" s="13" t="s">
        <v>313</v>
      </c>
      <c r="D41" s="13" t="s">
        <v>347</v>
      </c>
      <c r="E41" s="34" t="s">
        <v>326</v>
      </c>
      <c r="G41" s="25"/>
    </row>
    <row r="42" spans="2:7">
      <c r="B42" s="13" t="s">
        <v>344</v>
      </c>
      <c r="C42" s="13" t="s">
        <v>314</v>
      </c>
      <c r="D42" s="13" t="s">
        <v>346</v>
      </c>
      <c r="E42" s="34" t="s">
        <v>327</v>
      </c>
      <c r="G42" s="27"/>
    </row>
    <row r="43" spans="2:7">
      <c r="B43" s="13" t="s">
        <v>345</v>
      </c>
      <c r="C43" s="13" t="s">
        <v>329</v>
      </c>
      <c r="D43" s="13" t="s">
        <v>366</v>
      </c>
      <c r="E43" s="34" t="s">
        <v>330</v>
      </c>
      <c r="G43" s="25"/>
    </row>
    <row r="44" spans="2:7">
      <c r="B44" s="13" t="s">
        <v>315</v>
      </c>
      <c r="C44" s="13" t="s">
        <v>317</v>
      </c>
      <c r="D44" s="13" t="s">
        <v>321</v>
      </c>
      <c r="E44" s="34" t="s">
        <v>328</v>
      </c>
      <c r="G44" s="25"/>
    </row>
    <row r="45" spans="2:7">
      <c r="B45" s="13" t="s">
        <v>316</v>
      </c>
      <c r="C45" s="13" t="s">
        <v>323</v>
      </c>
      <c r="D45" s="13" t="s">
        <v>322</v>
      </c>
      <c r="E45" s="34" t="s">
        <v>151</v>
      </c>
      <c r="G45" s="25"/>
    </row>
    <row r="46" spans="2:7">
      <c r="B46" s="13"/>
      <c r="C46" s="13"/>
      <c r="D46" s="13"/>
      <c r="E46" s="34"/>
      <c r="G46" s="25"/>
    </row>
    <row r="47" spans="2:7">
      <c r="B47" s="13"/>
      <c r="C47" s="13"/>
      <c r="D47" s="13"/>
      <c r="E47" s="34"/>
      <c r="G47" s="25"/>
    </row>
    <row r="48" spans="2:7">
      <c r="B48" s="29" t="s">
        <v>340</v>
      </c>
      <c r="C48" s="29"/>
      <c r="D48" s="29" t="s">
        <v>348</v>
      </c>
      <c r="E48" s="29" t="s">
        <v>350</v>
      </c>
      <c r="F48" s="25" t="s">
        <v>342</v>
      </c>
    </row>
    <row r="49" spans="2:6">
      <c r="B49" s="29" t="s">
        <v>332</v>
      </c>
      <c r="C49" s="29"/>
      <c r="D49" s="29" t="s">
        <v>352</v>
      </c>
      <c r="E49" s="29" t="s">
        <v>350</v>
      </c>
      <c r="F49" s="25" t="s">
        <v>349</v>
      </c>
    </row>
    <row r="50" spans="2:6">
      <c r="B50" s="29" t="s">
        <v>334</v>
      </c>
      <c r="C50" s="29"/>
      <c r="D50" s="29" t="s">
        <v>353</v>
      </c>
      <c r="E50" s="29" t="s">
        <v>350</v>
      </c>
    </row>
    <row r="51" spans="2:6">
      <c r="B51" s="29" t="s">
        <v>335</v>
      </c>
      <c r="C51" s="29"/>
      <c r="D51" s="29" t="s">
        <v>354</v>
      </c>
      <c r="E51" s="29" t="s">
        <v>350</v>
      </c>
    </row>
    <row r="52" spans="2:6">
      <c r="B52" s="29" t="s">
        <v>336</v>
      </c>
      <c r="C52" s="29"/>
      <c r="D52" s="29" t="s">
        <v>355</v>
      </c>
      <c r="E52" s="30"/>
    </row>
    <row r="53" spans="2:6">
      <c r="B53" s="29" t="s">
        <v>337</v>
      </c>
      <c r="C53" s="29"/>
      <c r="D53" s="29" t="s">
        <v>356</v>
      </c>
      <c r="E53" s="30" t="s">
        <v>351</v>
      </c>
    </row>
    <row r="54" spans="2:6">
      <c r="B54" s="29" t="s">
        <v>338</v>
      </c>
      <c r="C54" s="29" t="s">
        <v>358</v>
      </c>
      <c r="D54" s="29" t="s">
        <v>357</v>
      </c>
      <c r="E54" s="30"/>
    </row>
    <row r="55" spans="2:6">
      <c r="B55" s="29" t="s">
        <v>339</v>
      </c>
      <c r="C55" s="29" t="s">
        <v>360</v>
      </c>
      <c r="D55" s="29" t="s">
        <v>359</v>
      </c>
      <c r="E55" s="30" t="s">
        <v>363</v>
      </c>
    </row>
    <row r="56" spans="2:6">
      <c r="B56" s="29" t="s">
        <v>361</v>
      </c>
      <c r="C56" s="29" t="s">
        <v>362</v>
      </c>
      <c r="D56" s="29" t="s">
        <v>365</v>
      </c>
      <c r="E56" s="30" t="s">
        <v>364</v>
      </c>
    </row>
    <row r="57" spans="2:6">
      <c r="B57" s="29" t="s">
        <v>368</v>
      </c>
      <c r="C57" s="29" t="s">
        <v>367</v>
      </c>
      <c r="D57" s="29" t="s">
        <v>369</v>
      </c>
      <c r="E57" s="30"/>
    </row>
    <row r="58" spans="2:6">
      <c r="B58" s="29" t="s">
        <v>341</v>
      </c>
      <c r="C58" s="29" t="s">
        <v>371</v>
      </c>
      <c r="D58" s="29" t="s">
        <v>370</v>
      </c>
      <c r="E58" s="30"/>
    </row>
    <row r="59" spans="2:6">
      <c r="B59" s="29"/>
      <c r="C59" s="29"/>
      <c r="D59" s="29"/>
      <c r="E59" s="30"/>
    </row>
    <row r="60" spans="2:6">
      <c r="B60" s="29"/>
      <c r="C60" s="29"/>
      <c r="D60" s="29"/>
      <c r="E60" s="30"/>
    </row>
    <row r="61" spans="2:6">
      <c r="B61" s="29"/>
      <c r="C61" s="29"/>
      <c r="D61" s="29"/>
      <c r="E61" s="30"/>
    </row>
    <row r="62" spans="2:6">
      <c r="D62" s="25"/>
    </row>
  </sheetData>
  <phoneticPr fontId="1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3E11-5750-A143-8926-95C364FD2F37}">
  <sheetPr>
    <tabColor theme="9" tint="0.79998168889431442"/>
  </sheetPr>
  <dimension ref="B2:G38"/>
  <sheetViews>
    <sheetView workbookViewId="0">
      <selection activeCell="C11" sqref="C11"/>
    </sheetView>
  </sheetViews>
  <sheetFormatPr baseColWidth="10" defaultRowHeight="20"/>
  <cols>
    <col min="1" max="2" width="10.7109375" style="24"/>
    <col min="3" max="3" width="49" style="24" customWidth="1"/>
    <col min="4" max="4" width="11.28515625" style="24" customWidth="1"/>
    <col min="5" max="5" width="21.7109375" style="25" customWidth="1"/>
    <col min="6" max="6" width="10.7109375" style="25"/>
    <col min="7" max="16384" width="10.7109375" style="24"/>
  </cols>
  <sheetData>
    <row r="2" spans="2:7" ht="32">
      <c r="B2" s="23" t="s">
        <v>293</v>
      </c>
      <c r="C2" s="24" t="s">
        <v>294</v>
      </c>
    </row>
    <row r="3" spans="2:7" ht="25" customHeight="1">
      <c r="B3" s="26"/>
    </row>
    <row r="4" spans="2:7">
      <c r="C4" s="24" t="s">
        <v>404</v>
      </c>
      <c r="D4" s="24" t="s">
        <v>405</v>
      </c>
    </row>
    <row r="5" spans="2:7">
      <c r="C5" s="24" t="s">
        <v>331</v>
      </c>
      <c r="D5" s="24" t="s">
        <v>333</v>
      </c>
    </row>
    <row r="6" spans="2:7">
      <c r="C6" s="24" t="s">
        <v>406</v>
      </c>
      <c r="D6" s="24" t="s">
        <v>407</v>
      </c>
    </row>
    <row r="7" spans="2:7">
      <c r="C7" s="24" t="s">
        <v>408</v>
      </c>
      <c r="D7" s="24" t="s">
        <v>411</v>
      </c>
      <c r="G7" s="25"/>
    </row>
    <row r="8" spans="2:7">
      <c r="C8" s="24" t="s">
        <v>409</v>
      </c>
      <c r="D8" s="24" t="s">
        <v>410</v>
      </c>
      <c r="G8" s="25"/>
    </row>
    <row r="9" spans="2:7">
      <c r="C9" s="24" t="s">
        <v>414</v>
      </c>
      <c r="D9" s="24" t="s">
        <v>415</v>
      </c>
      <c r="G9" s="25"/>
    </row>
    <row r="10" spans="2:7">
      <c r="C10" s="24" t="s">
        <v>412</v>
      </c>
      <c r="D10" s="24" t="s">
        <v>413</v>
      </c>
      <c r="G10" s="25"/>
    </row>
    <row r="11" spans="2:7">
      <c r="G11" s="25"/>
    </row>
    <row r="12" spans="2:7">
      <c r="G12" s="25"/>
    </row>
    <row r="13" spans="2:7">
      <c r="G13" s="25"/>
    </row>
    <row r="14" spans="2:7">
      <c r="G14" s="25"/>
    </row>
    <row r="15" spans="2:7">
      <c r="G15" s="25"/>
    </row>
    <row r="16" spans="2:7">
      <c r="G16" s="27"/>
    </row>
    <row r="17" spans="2:7">
      <c r="G17" s="25"/>
    </row>
    <row r="18" spans="2:7">
      <c r="G18" s="25"/>
    </row>
    <row r="19" spans="2:7">
      <c r="G19" s="25"/>
    </row>
    <row r="20" spans="2:7">
      <c r="G20" s="25"/>
    </row>
    <row r="21" spans="2:7">
      <c r="G21" s="25"/>
    </row>
    <row r="22" spans="2:7">
      <c r="G22" s="25"/>
    </row>
    <row r="23" spans="2:7">
      <c r="G23" s="25"/>
    </row>
    <row r="26" spans="2:7" ht="29">
      <c r="B26" s="28"/>
    </row>
    <row r="38" spans="4:4">
      <c r="D38" s="25"/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63A774-E228-5D4B-8D95-D6AECD7524E2}">
  <sheetPr>
    <tabColor theme="9" tint="0.79998168889431442"/>
  </sheetPr>
  <dimension ref="K3:K4"/>
  <sheetViews>
    <sheetView topLeftCell="A15" zoomScale="119" workbookViewId="0">
      <selection activeCell="J48" sqref="J48"/>
    </sheetView>
  </sheetViews>
  <sheetFormatPr baseColWidth="10" defaultRowHeight="20"/>
  <cols>
    <col min="1" max="16384" width="10.7109375" style="5"/>
  </cols>
  <sheetData>
    <row r="3" spans="11:11">
      <c r="K3" s="5" t="s">
        <v>40</v>
      </c>
    </row>
    <row r="4" spans="11:11">
      <c r="K4" s="5" t="s">
        <v>41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10</vt:i4>
      </vt:variant>
    </vt:vector>
  </HeadingPairs>
  <TitlesOfParts>
    <vt:vector size="10" baseType="lpstr">
      <vt:lpstr>about</vt:lpstr>
      <vt:lpstr>link</vt:lpstr>
      <vt:lpstr>schedule</vt:lpstr>
      <vt:lpstr>event</vt:lpstr>
      <vt:lpstr>avator</vt:lpstr>
      <vt:lpstr>ai</vt:lpstr>
      <vt:lpstr>level</vt:lpstr>
      <vt:lpstr>data</vt:lpstr>
      <vt:lpstr>code</vt:lpstr>
      <vt:lpstr>screen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T20200021129</dc:creator>
  <cp:lastModifiedBy>T20200021129</cp:lastModifiedBy>
  <dcterms:created xsi:type="dcterms:W3CDTF">2022-02-08T00:35:14Z</dcterms:created>
  <dcterms:modified xsi:type="dcterms:W3CDTF">2022-02-13T09:15:32Z</dcterms:modified>
</cp:coreProperties>
</file>