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AD795812-C865-B847-BDEC-A824E91FFEBB}" xr6:coauthVersionLast="47" xr6:coauthVersionMax="47" xr10:uidLastSave="{00000000-0000-0000-0000-000000000000}"/>
  <bookViews>
    <workbookView xWindow="0" yWindow="460" windowWidth="28800" windowHeight="16580" activeTab="2" xr2:uid="{504BD469-2470-2E48-9EFB-7EDB062059D9}"/>
  </bookViews>
  <sheets>
    <sheet name="about" sheetId="1" r:id="rId1"/>
    <sheet name="link" sheetId="10" r:id="rId2"/>
    <sheet name="schedule" sheetId="5" r:id="rId3"/>
    <sheet name="event" sheetId="12" r:id="rId4"/>
    <sheet name="rand" sheetId="16" r:id="rId5"/>
    <sheet name="avator" sheetId="8" r:id="rId6"/>
    <sheet name="ai" sheetId="2" r:id="rId7"/>
    <sheet name="level" sheetId="9" r:id="rId8"/>
    <sheet name="data" sheetId="14" r:id="rId9"/>
    <sheet name="code" sheetId="15" r:id="rId10"/>
    <sheet name="screen" sheetId="4" r:id="rId11"/>
  </sheets>
  <definedNames>
    <definedName name="_xlchart.v1.0" hidden="1">rand!$L$2:$L$60</definedName>
    <definedName name="_xlchart.v1.1" hidden="1">rand!$L$2:$L$277</definedName>
    <definedName name="_xlchart.v1.10" hidden="1">rand!$L$2:$L$60</definedName>
    <definedName name="_xlchart.v1.2" hidden="1">rand!$L$2:$L$60</definedName>
    <definedName name="_xlchart.v1.3" hidden="1">rand!$L$2:$L$60</definedName>
    <definedName name="_xlchart.v1.4" hidden="1">rand!$L$2:$L$60</definedName>
    <definedName name="_xlchart.v1.5" hidden="1">rand!$L$2:$L$60</definedName>
    <definedName name="_xlchart.v1.6" hidden="1">rand!$L$2:$L$60</definedName>
    <definedName name="_xlchart.v1.7" hidden="1">rand!$L$2:$L$277</definedName>
    <definedName name="_xlchart.v1.8" hidden="1">rand!$L$2:$L$60</definedName>
    <definedName name="_xlchart.v1.9" hidden="1">rand!$L$2:$L$60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6" l="1"/>
  <c r="I3" i="16"/>
  <c r="J3" i="16"/>
  <c r="K3" i="16"/>
  <c r="H4" i="16"/>
  <c r="I4" i="16"/>
  <c r="J4" i="16"/>
  <c r="K4" i="16"/>
  <c r="H5" i="16"/>
  <c r="I5" i="16"/>
  <c r="J5" i="16"/>
  <c r="K5" i="16"/>
  <c r="H6" i="16"/>
  <c r="I6" i="16"/>
  <c r="J6" i="16"/>
  <c r="K6" i="16"/>
  <c r="H7" i="16"/>
  <c r="I7" i="16"/>
  <c r="J7" i="16"/>
  <c r="K7" i="16"/>
  <c r="H8" i="16"/>
  <c r="I8" i="16"/>
  <c r="J8" i="16"/>
  <c r="K8" i="16"/>
  <c r="H9" i="16"/>
  <c r="I9" i="16"/>
  <c r="J9" i="16"/>
  <c r="K9" i="16"/>
  <c r="H10" i="16"/>
  <c r="I10" i="16"/>
  <c r="J10" i="16"/>
  <c r="K10" i="16"/>
  <c r="H11" i="16"/>
  <c r="I11" i="16"/>
  <c r="J11" i="16"/>
  <c r="K11" i="16"/>
  <c r="H12" i="16"/>
  <c r="I12" i="16"/>
  <c r="J12" i="16"/>
  <c r="K12" i="16"/>
  <c r="H13" i="16"/>
  <c r="I13" i="16"/>
  <c r="J13" i="16"/>
  <c r="K13" i="16"/>
  <c r="H14" i="16"/>
  <c r="I14" i="16"/>
  <c r="J14" i="16"/>
  <c r="K14" i="16"/>
  <c r="H15" i="16"/>
  <c r="I15" i="16"/>
  <c r="J15" i="16"/>
  <c r="K15" i="16"/>
  <c r="H16" i="16"/>
  <c r="I16" i="16"/>
  <c r="J16" i="16"/>
  <c r="K16" i="16"/>
  <c r="H17" i="16"/>
  <c r="I17" i="16"/>
  <c r="J17" i="16"/>
  <c r="K17" i="16"/>
  <c r="H18" i="16"/>
  <c r="I18" i="16"/>
  <c r="J18" i="16"/>
  <c r="K18" i="16"/>
  <c r="H19" i="16"/>
  <c r="I19" i="16"/>
  <c r="J19" i="16"/>
  <c r="K19" i="16"/>
  <c r="H20" i="16"/>
  <c r="I20" i="16"/>
  <c r="J20" i="16"/>
  <c r="K20" i="16"/>
  <c r="H21" i="16"/>
  <c r="I21" i="16"/>
  <c r="J21" i="16"/>
  <c r="K21" i="16"/>
  <c r="H22" i="16"/>
  <c r="I22" i="16"/>
  <c r="J22" i="16"/>
  <c r="K22" i="16"/>
  <c r="H23" i="16"/>
  <c r="I23" i="16"/>
  <c r="J23" i="16"/>
  <c r="K23" i="16"/>
  <c r="H24" i="16"/>
  <c r="I24" i="16"/>
  <c r="J24" i="16"/>
  <c r="K24" i="16"/>
  <c r="H25" i="16"/>
  <c r="I25" i="16"/>
  <c r="J25" i="16"/>
  <c r="K25" i="16"/>
  <c r="H26" i="16"/>
  <c r="I26" i="16"/>
  <c r="J26" i="16"/>
  <c r="K26" i="16"/>
  <c r="H27" i="16"/>
  <c r="I27" i="16"/>
  <c r="J27" i="16"/>
  <c r="K27" i="16"/>
  <c r="H28" i="16"/>
  <c r="I28" i="16"/>
  <c r="J28" i="16"/>
  <c r="K28" i="16"/>
  <c r="H29" i="16"/>
  <c r="I29" i="16"/>
  <c r="J29" i="16"/>
  <c r="K29" i="16"/>
  <c r="H30" i="16"/>
  <c r="I30" i="16"/>
  <c r="J30" i="16"/>
  <c r="K30" i="16"/>
  <c r="H31" i="16"/>
  <c r="I31" i="16"/>
  <c r="J31" i="16"/>
  <c r="K31" i="16"/>
  <c r="H32" i="16"/>
  <c r="I32" i="16"/>
  <c r="J32" i="16"/>
  <c r="K32" i="16"/>
  <c r="H33" i="16"/>
  <c r="I33" i="16"/>
  <c r="J33" i="16"/>
  <c r="K33" i="16"/>
  <c r="H34" i="16"/>
  <c r="I34" i="16"/>
  <c r="J34" i="16"/>
  <c r="K34" i="16"/>
  <c r="H35" i="16"/>
  <c r="I35" i="16"/>
  <c r="J35" i="16"/>
  <c r="K35" i="16"/>
  <c r="H36" i="16"/>
  <c r="I36" i="16"/>
  <c r="J36" i="16"/>
  <c r="K36" i="16"/>
  <c r="H37" i="16"/>
  <c r="I37" i="16"/>
  <c r="J37" i="16"/>
  <c r="K37" i="16"/>
  <c r="H38" i="16"/>
  <c r="I38" i="16"/>
  <c r="J38" i="16"/>
  <c r="K38" i="16"/>
  <c r="H39" i="16"/>
  <c r="I39" i="16"/>
  <c r="J39" i="16"/>
  <c r="K39" i="16"/>
  <c r="H40" i="16"/>
  <c r="I40" i="16"/>
  <c r="J40" i="16"/>
  <c r="K40" i="16"/>
  <c r="H41" i="16"/>
  <c r="I41" i="16"/>
  <c r="J41" i="16"/>
  <c r="K41" i="16"/>
  <c r="H42" i="16"/>
  <c r="I42" i="16"/>
  <c r="J42" i="16"/>
  <c r="K42" i="16"/>
  <c r="H43" i="16"/>
  <c r="I43" i="16"/>
  <c r="J43" i="16"/>
  <c r="K43" i="16"/>
  <c r="H44" i="16"/>
  <c r="I44" i="16"/>
  <c r="J44" i="16"/>
  <c r="K44" i="16"/>
  <c r="H45" i="16"/>
  <c r="I45" i="16"/>
  <c r="J45" i="16"/>
  <c r="K45" i="16"/>
  <c r="H46" i="16"/>
  <c r="I46" i="16"/>
  <c r="J46" i="16"/>
  <c r="K46" i="16"/>
  <c r="H47" i="16"/>
  <c r="I47" i="16"/>
  <c r="J47" i="16"/>
  <c r="K47" i="16"/>
  <c r="H48" i="16"/>
  <c r="I48" i="16"/>
  <c r="J48" i="16"/>
  <c r="K48" i="16"/>
  <c r="H49" i="16"/>
  <c r="I49" i="16"/>
  <c r="J49" i="16"/>
  <c r="K49" i="16"/>
  <c r="H50" i="16"/>
  <c r="I50" i="16"/>
  <c r="J50" i="16"/>
  <c r="K50" i="16"/>
  <c r="H51" i="16"/>
  <c r="I51" i="16"/>
  <c r="J51" i="16"/>
  <c r="K51" i="16"/>
  <c r="H52" i="16"/>
  <c r="I52" i="16"/>
  <c r="J52" i="16"/>
  <c r="K52" i="16"/>
  <c r="H53" i="16"/>
  <c r="I53" i="16"/>
  <c r="J53" i="16"/>
  <c r="K53" i="16"/>
  <c r="H54" i="16"/>
  <c r="I54" i="16"/>
  <c r="J54" i="16"/>
  <c r="K54" i="16"/>
  <c r="H55" i="16"/>
  <c r="I55" i="16"/>
  <c r="J55" i="16"/>
  <c r="K55" i="16"/>
  <c r="H56" i="16"/>
  <c r="I56" i="16"/>
  <c r="J56" i="16"/>
  <c r="K56" i="16"/>
  <c r="H57" i="16"/>
  <c r="I57" i="16"/>
  <c r="J57" i="16"/>
  <c r="K57" i="16"/>
  <c r="H58" i="16"/>
  <c r="I58" i="16"/>
  <c r="J58" i="16"/>
  <c r="K58" i="16"/>
  <c r="H59" i="16"/>
  <c r="I59" i="16"/>
  <c r="J59" i="16"/>
  <c r="K59" i="16"/>
  <c r="H60" i="16"/>
  <c r="I60" i="16"/>
  <c r="J60" i="16"/>
  <c r="K60" i="16"/>
  <c r="H61" i="16"/>
  <c r="I61" i="16"/>
  <c r="J61" i="16"/>
  <c r="K61" i="16"/>
  <c r="H62" i="16"/>
  <c r="I62" i="16"/>
  <c r="J62" i="16"/>
  <c r="K62" i="16"/>
  <c r="H63" i="16"/>
  <c r="I63" i="16"/>
  <c r="J63" i="16"/>
  <c r="K63" i="16"/>
  <c r="H64" i="16"/>
  <c r="I64" i="16"/>
  <c r="J64" i="16"/>
  <c r="K64" i="16"/>
  <c r="H65" i="16"/>
  <c r="I65" i="16"/>
  <c r="J65" i="16"/>
  <c r="K65" i="16"/>
  <c r="H66" i="16"/>
  <c r="I66" i="16"/>
  <c r="J66" i="16"/>
  <c r="K66" i="16"/>
  <c r="H67" i="16"/>
  <c r="I67" i="16"/>
  <c r="J67" i="16"/>
  <c r="K67" i="16"/>
  <c r="H68" i="16"/>
  <c r="I68" i="16"/>
  <c r="J68" i="16"/>
  <c r="K68" i="16"/>
  <c r="H69" i="16"/>
  <c r="I69" i="16"/>
  <c r="J69" i="16"/>
  <c r="K69" i="16"/>
  <c r="H70" i="16"/>
  <c r="I70" i="16"/>
  <c r="J70" i="16"/>
  <c r="K70" i="16"/>
  <c r="H71" i="16"/>
  <c r="I71" i="16"/>
  <c r="J71" i="16"/>
  <c r="K71" i="16"/>
  <c r="H72" i="16"/>
  <c r="I72" i="16"/>
  <c r="J72" i="16"/>
  <c r="K72" i="16"/>
  <c r="H73" i="16"/>
  <c r="I73" i="16"/>
  <c r="J73" i="16"/>
  <c r="K73" i="16"/>
  <c r="H74" i="16"/>
  <c r="I74" i="16"/>
  <c r="J74" i="16"/>
  <c r="K74" i="16"/>
  <c r="H75" i="16"/>
  <c r="I75" i="16"/>
  <c r="J75" i="16"/>
  <c r="K75" i="16"/>
  <c r="H76" i="16"/>
  <c r="I76" i="16"/>
  <c r="J76" i="16"/>
  <c r="K76" i="16"/>
  <c r="H77" i="16"/>
  <c r="I77" i="16"/>
  <c r="J77" i="16"/>
  <c r="K77" i="16"/>
  <c r="H78" i="16"/>
  <c r="I78" i="16"/>
  <c r="J78" i="16"/>
  <c r="K78" i="16"/>
  <c r="H79" i="16"/>
  <c r="I79" i="16"/>
  <c r="J79" i="16"/>
  <c r="K79" i="16"/>
  <c r="H80" i="16"/>
  <c r="I80" i="16"/>
  <c r="J80" i="16"/>
  <c r="K80" i="16"/>
  <c r="H81" i="16"/>
  <c r="I81" i="16"/>
  <c r="J81" i="16"/>
  <c r="K81" i="16"/>
  <c r="H82" i="16"/>
  <c r="I82" i="16"/>
  <c r="J82" i="16"/>
  <c r="K82" i="16"/>
  <c r="H83" i="16"/>
  <c r="I83" i="16"/>
  <c r="J83" i="16"/>
  <c r="K83" i="16"/>
  <c r="H84" i="16"/>
  <c r="I84" i="16"/>
  <c r="J84" i="16"/>
  <c r="K84" i="16"/>
  <c r="H85" i="16"/>
  <c r="I85" i="16"/>
  <c r="J85" i="16"/>
  <c r="K85" i="16"/>
  <c r="H86" i="16"/>
  <c r="I86" i="16"/>
  <c r="J86" i="16"/>
  <c r="K86" i="16"/>
  <c r="H87" i="16"/>
  <c r="I87" i="16"/>
  <c r="J87" i="16"/>
  <c r="K87" i="16"/>
  <c r="H88" i="16"/>
  <c r="I88" i="16"/>
  <c r="J88" i="16"/>
  <c r="K88" i="16"/>
  <c r="H89" i="16"/>
  <c r="I89" i="16"/>
  <c r="J89" i="16"/>
  <c r="K89" i="16"/>
  <c r="H90" i="16"/>
  <c r="I90" i="16"/>
  <c r="J90" i="16"/>
  <c r="K90" i="16"/>
  <c r="H91" i="16"/>
  <c r="I91" i="16"/>
  <c r="J91" i="16"/>
  <c r="K91" i="16"/>
  <c r="H92" i="16"/>
  <c r="I92" i="16"/>
  <c r="J92" i="16"/>
  <c r="K92" i="16"/>
  <c r="H93" i="16"/>
  <c r="I93" i="16"/>
  <c r="J93" i="16"/>
  <c r="K93" i="16"/>
  <c r="H94" i="16"/>
  <c r="I94" i="16"/>
  <c r="J94" i="16"/>
  <c r="K94" i="16"/>
  <c r="H95" i="16"/>
  <c r="I95" i="16"/>
  <c r="J95" i="16"/>
  <c r="K95" i="16"/>
  <c r="H96" i="16"/>
  <c r="I96" i="16"/>
  <c r="J96" i="16"/>
  <c r="K96" i="16"/>
  <c r="H97" i="16"/>
  <c r="I97" i="16"/>
  <c r="J97" i="16"/>
  <c r="K97" i="16"/>
  <c r="H98" i="16"/>
  <c r="I98" i="16"/>
  <c r="J98" i="16"/>
  <c r="K98" i="16"/>
  <c r="H99" i="16"/>
  <c r="I99" i="16"/>
  <c r="J99" i="16"/>
  <c r="K99" i="16"/>
  <c r="H100" i="16"/>
  <c r="I100" i="16"/>
  <c r="J100" i="16"/>
  <c r="K100" i="16"/>
  <c r="H101" i="16"/>
  <c r="I101" i="16"/>
  <c r="J101" i="16"/>
  <c r="K101" i="16"/>
  <c r="H102" i="16"/>
  <c r="I102" i="16"/>
  <c r="J102" i="16"/>
  <c r="K102" i="16"/>
  <c r="H103" i="16"/>
  <c r="I103" i="16"/>
  <c r="J103" i="16"/>
  <c r="K103" i="16"/>
  <c r="H104" i="16"/>
  <c r="I104" i="16"/>
  <c r="J104" i="16"/>
  <c r="K104" i="16"/>
  <c r="H105" i="16"/>
  <c r="I105" i="16"/>
  <c r="J105" i="16"/>
  <c r="K105" i="16"/>
  <c r="H106" i="16"/>
  <c r="I106" i="16"/>
  <c r="J106" i="16"/>
  <c r="K106" i="16"/>
  <c r="H107" i="16"/>
  <c r="I107" i="16"/>
  <c r="J107" i="16"/>
  <c r="K107" i="16"/>
  <c r="H108" i="16"/>
  <c r="I108" i="16"/>
  <c r="J108" i="16"/>
  <c r="K108" i="16"/>
  <c r="H109" i="16"/>
  <c r="I109" i="16"/>
  <c r="J109" i="16"/>
  <c r="K109" i="16"/>
  <c r="H110" i="16"/>
  <c r="I110" i="16"/>
  <c r="J110" i="16"/>
  <c r="K110" i="16"/>
  <c r="H111" i="16"/>
  <c r="I111" i="16"/>
  <c r="J111" i="16"/>
  <c r="K111" i="16"/>
  <c r="H112" i="16"/>
  <c r="I112" i="16"/>
  <c r="J112" i="16"/>
  <c r="K112" i="16"/>
  <c r="H113" i="16"/>
  <c r="I113" i="16"/>
  <c r="J113" i="16"/>
  <c r="K113" i="16"/>
  <c r="H114" i="16"/>
  <c r="I114" i="16"/>
  <c r="J114" i="16"/>
  <c r="K114" i="16"/>
  <c r="H115" i="16"/>
  <c r="I115" i="16"/>
  <c r="J115" i="16"/>
  <c r="K115" i="16"/>
  <c r="H116" i="16"/>
  <c r="I116" i="16"/>
  <c r="J116" i="16"/>
  <c r="K116" i="16"/>
  <c r="H117" i="16"/>
  <c r="I117" i="16"/>
  <c r="J117" i="16"/>
  <c r="K117" i="16"/>
  <c r="H118" i="16"/>
  <c r="I118" i="16"/>
  <c r="J118" i="16"/>
  <c r="K118" i="16"/>
  <c r="H119" i="16"/>
  <c r="I119" i="16"/>
  <c r="J119" i="16"/>
  <c r="K119" i="16"/>
  <c r="H120" i="16"/>
  <c r="I120" i="16"/>
  <c r="J120" i="16"/>
  <c r="K120" i="16"/>
  <c r="H121" i="16"/>
  <c r="I121" i="16"/>
  <c r="J121" i="16"/>
  <c r="K121" i="16"/>
  <c r="H122" i="16"/>
  <c r="I122" i="16"/>
  <c r="J122" i="16"/>
  <c r="K122" i="16"/>
  <c r="H123" i="16"/>
  <c r="I123" i="16"/>
  <c r="J123" i="16"/>
  <c r="K123" i="16"/>
  <c r="H124" i="16"/>
  <c r="I124" i="16"/>
  <c r="J124" i="16"/>
  <c r="K124" i="16"/>
  <c r="H125" i="16"/>
  <c r="I125" i="16"/>
  <c r="J125" i="16"/>
  <c r="K125" i="16"/>
  <c r="H126" i="16"/>
  <c r="I126" i="16"/>
  <c r="J126" i="16"/>
  <c r="K126" i="16"/>
  <c r="H127" i="16"/>
  <c r="I127" i="16"/>
  <c r="J127" i="16"/>
  <c r="K127" i="16"/>
  <c r="H128" i="16"/>
  <c r="I128" i="16"/>
  <c r="J128" i="16"/>
  <c r="K128" i="16"/>
  <c r="H129" i="16"/>
  <c r="I129" i="16"/>
  <c r="J129" i="16"/>
  <c r="K129" i="16"/>
  <c r="H130" i="16"/>
  <c r="I130" i="16"/>
  <c r="J130" i="16"/>
  <c r="K130" i="16"/>
  <c r="H131" i="16"/>
  <c r="I131" i="16"/>
  <c r="J131" i="16"/>
  <c r="K131" i="16"/>
  <c r="H132" i="16"/>
  <c r="I132" i="16"/>
  <c r="J132" i="16"/>
  <c r="K132" i="16"/>
  <c r="H133" i="16"/>
  <c r="I133" i="16"/>
  <c r="J133" i="16"/>
  <c r="K133" i="16"/>
  <c r="H134" i="16"/>
  <c r="I134" i="16"/>
  <c r="J134" i="16"/>
  <c r="K134" i="16"/>
  <c r="H135" i="16"/>
  <c r="I135" i="16"/>
  <c r="J135" i="16"/>
  <c r="K135" i="16"/>
  <c r="H136" i="16"/>
  <c r="I136" i="16"/>
  <c r="J136" i="16"/>
  <c r="K136" i="16"/>
  <c r="H137" i="16"/>
  <c r="I137" i="16"/>
  <c r="J137" i="16"/>
  <c r="K137" i="16"/>
  <c r="H138" i="16"/>
  <c r="I138" i="16"/>
  <c r="J138" i="16"/>
  <c r="K138" i="16"/>
  <c r="H139" i="16"/>
  <c r="I139" i="16"/>
  <c r="J139" i="16"/>
  <c r="K139" i="16"/>
  <c r="H140" i="16"/>
  <c r="I140" i="16"/>
  <c r="J140" i="16"/>
  <c r="K140" i="16"/>
  <c r="H141" i="16"/>
  <c r="I141" i="16"/>
  <c r="J141" i="16"/>
  <c r="K141" i="16"/>
  <c r="H142" i="16"/>
  <c r="I142" i="16"/>
  <c r="J142" i="16"/>
  <c r="K142" i="16"/>
  <c r="H143" i="16"/>
  <c r="I143" i="16"/>
  <c r="J143" i="16"/>
  <c r="K143" i="16"/>
  <c r="H144" i="16"/>
  <c r="I144" i="16"/>
  <c r="J144" i="16"/>
  <c r="K144" i="16"/>
  <c r="H145" i="16"/>
  <c r="I145" i="16"/>
  <c r="J145" i="16"/>
  <c r="K145" i="16"/>
  <c r="H146" i="16"/>
  <c r="I146" i="16"/>
  <c r="J146" i="16"/>
  <c r="K146" i="16"/>
  <c r="H147" i="16"/>
  <c r="I147" i="16"/>
  <c r="J147" i="16"/>
  <c r="K147" i="16"/>
  <c r="H148" i="16"/>
  <c r="I148" i="16"/>
  <c r="J148" i="16"/>
  <c r="K148" i="16"/>
  <c r="H149" i="16"/>
  <c r="I149" i="16"/>
  <c r="J149" i="16"/>
  <c r="K149" i="16"/>
  <c r="H150" i="16"/>
  <c r="I150" i="16"/>
  <c r="J150" i="16"/>
  <c r="K150" i="16"/>
  <c r="H151" i="16"/>
  <c r="I151" i="16"/>
  <c r="J151" i="16"/>
  <c r="K151" i="16"/>
  <c r="H152" i="16"/>
  <c r="I152" i="16"/>
  <c r="J152" i="16"/>
  <c r="K152" i="16"/>
  <c r="H153" i="16"/>
  <c r="I153" i="16"/>
  <c r="J153" i="16"/>
  <c r="K153" i="16"/>
  <c r="H154" i="16"/>
  <c r="I154" i="16"/>
  <c r="J154" i="16"/>
  <c r="K154" i="16"/>
  <c r="H155" i="16"/>
  <c r="I155" i="16"/>
  <c r="J155" i="16"/>
  <c r="K155" i="16"/>
  <c r="H156" i="16"/>
  <c r="I156" i="16"/>
  <c r="J156" i="16"/>
  <c r="K156" i="16"/>
  <c r="H157" i="16"/>
  <c r="I157" i="16"/>
  <c r="J157" i="16"/>
  <c r="K157" i="16"/>
  <c r="H158" i="16"/>
  <c r="I158" i="16"/>
  <c r="J158" i="16"/>
  <c r="K158" i="16"/>
  <c r="H159" i="16"/>
  <c r="I159" i="16"/>
  <c r="J159" i="16"/>
  <c r="K159" i="16"/>
  <c r="H160" i="16"/>
  <c r="I160" i="16"/>
  <c r="J160" i="16"/>
  <c r="K160" i="16"/>
  <c r="H161" i="16"/>
  <c r="I161" i="16"/>
  <c r="J161" i="16"/>
  <c r="K161" i="16"/>
  <c r="H162" i="16"/>
  <c r="I162" i="16"/>
  <c r="J162" i="16"/>
  <c r="K162" i="16"/>
  <c r="H163" i="16"/>
  <c r="I163" i="16"/>
  <c r="J163" i="16"/>
  <c r="K163" i="16"/>
  <c r="H164" i="16"/>
  <c r="I164" i="16"/>
  <c r="J164" i="16"/>
  <c r="K164" i="16"/>
  <c r="H165" i="16"/>
  <c r="I165" i="16"/>
  <c r="J165" i="16"/>
  <c r="K165" i="16"/>
  <c r="H166" i="16"/>
  <c r="I166" i="16"/>
  <c r="J166" i="16"/>
  <c r="K166" i="16"/>
  <c r="H167" i="16"/>
  <c r="I167" i="16"/>
  <c r="J167" i="16"/>
  <c r="K167" i="16"/>
  <c r="H168" i="16"/>
  <c r="I168" i="16"/>
  <c r="J168" i="16"/>
  <c r="K168" i="16"/>
  <c r="H169" i="16"/>
  <c r="I169" i="16"/>
  <c r="J169" i="16"/>
  <c r="K169" i="16"/>
  <c r="H170" i="16"/>
  <c r="I170" i="16"/>
  <c r="J170" i="16"/>
  <c r="K170" i="16"/>
  <c r="H171" i="16"/>
  <c r="I171" i="16"/>
  <c r="J171" i="16"/>
  <c r="K171" i="16"/>
  <c r="H172" i="16"/>
  <c r="I172" i="16"/>
  <c r="J172" i="16"/>
  <c r="K172" i="16"/>
  <c r="H173" i="16"/>
  <c r="I173" i="16"/>
  <c r="J173" i="16"/>
  <c r="K173" i="16"/>
  <c r="H174" i="16"/>
  <c r="I174" i="16"/>
  <c r="J174" i="16"/>
  <c r="K174" i="16"/>
  <c r="H175" i="16"/>
  <c r="I175" i="16"/>
  <c r="J175" i="16"/>
  <c r="K175" i="16"/>
  <c r="H176" i="16"/>
  <c r="I176" i="16"/>
  <c r="J176" i="16"/>
  <c r="K176" i="16"/>
  <c r="H177" i="16"/>
  <c r="I177" i="16"/>
  <c r="J177" i="16"/>
  <c r="K177" i="16"/>
  <c r="H178" i="16"/>
  <c r="I178" i="16"/>
  <c r="J178" i="16"/>
  <c r="K178" i="16"/>
  <c r="H179" i="16"/>
  <c r="I179" i="16"/>
  <c r="J179" i="16"/>
  <c r="K179" i="16"/>
  <c r="H180" i="16"/>
  <c r="I180" i="16"/>
  <c r="J180" i="16"/>
  <c r="K180" i="16"/>
  <c r="H181" i="16"/>
  <c r="I181" i="16"/>
  <c r="J181" i="16"/>
  <c r="K181" i="16"/>
  <c r="H182" i="16"/>
  <c r="I182" i="16"/>
  <c r="J182" i="16"/>
  <c r="K182" i="16"/>
  <c r="H183" i="16"/>
  <c r="I183" i="16"/>
  <c r="J183" i="16"/>
  <c r="K183" i="16"/>
  <c r="H184" i="16"/>
  <c r="I184" i="16"/>
  <c r="J184" i="16"/>
  <c r="K184" i="16"/>
  <c r="H185" i="16"/>
  <c r="I185" i="16"/>
  <c r="J185" i="16"/>
  <c r="K185" i="16"/>
  <c r="H186" i="16"/>
  <c r="I186" i="16"/>
  <c r="J186" i="16"/>
  <c r="K186" i="16"/>
  <c r="H187" i="16"/>
  <c r="I187" i="16"/>
  <c r="J187" i="16"/>
  <c r="K187" i="16"/>
  <c r="H188" i="16"/>
  <c r="I188" i="16"/>
  <c r="J188" i="16"/>
  <c r="K188" i="16"/>
  <c r="H189" i="16"/>
  <c r="I189" i="16"/>
  <c r="J189" i="16"/>
  <c r="K189" i="16"/>
  <c r="H190" i="16"/>
  <c r="I190" i="16"/>
  <c r="J190" i="16"/>
  <c r="K190" i="16"/>
  <c r="H191" i="16"/>
  <c r="I191" i="16"/>
  <c r="J191" i="16"/>
  <c r="K191" i="16"/>
  <c r="H192" i="16"/>
  <c r="I192" i="16"/>
  <c r="J192" i="16"/>
  <c r="K192" i="16"/>
  <c r="H193" i="16"/>
  <c r="I193" i="16"/>
  <c r="J193" i="16"/>
  <c r="K193" i="16"/>
  <c r="H194" i="16"/>
  <c r="I194" i="16"/>
  <c r="J194" i="16"/>
  <c r="K194" i="16"/>
  <c r="H195" i="16"/>
  <c r="I195" i="16"/>
  <c r="J195" i="16"/>
  <c r="K195" i="16"/>
  <c r="H196" i="16"/>
  <c r="I196" i="16"/>
  <c r="J196" i="16"/>
  <c r="K196" i="16"/>
  <c r="H197" i="16"/>
  <c r="I197" i="16"/>
  <c r="J197" i="16"/>
  <c r="K197" i="16"/>
  <c r="H198" i="16"/>
  <c r="I198" i="16"/>
  <c r="J198" i="16"/>
  <c r="K198" i="16"/>
  <c r="H199" i="16"/>
  <c r="I199" i="16"/>
  <c r="J199" i="16"/>
  <c r="K199" i="16"/>
  <c r="H200" i="16"/>
  <c r="I200" i="16"/>
  <c r="J200" i="16"/>
  <c r="K200" i="16"/>
  <c r="H201" i="16"/>
  <c r="I201" i="16"/>
  <c r="J201" i="16"/>
  <c r="K201" i="16"/>
  <c r="H202" i="16"/>
  <c r="I202" i="16"/>
  <c r="J202" i="16"/>
  <c r="K202" i="16"/>
  <c r="H203" i="16"/>
  <c r="I203" i="16"/>
  <c r="J203" i="16"/>
  <c r="K203" i="16"/>
  <c r="H204" i="16"/>
  <c r="I204" i="16"/>
  <c r="J204" i="16"/>
  <c r="K204" i="16"/>
  <c r="H205" i="16"/>
  <c r="I205" i="16"/>
  <c r="J205" i="16"/>
  <c r="K205" i="16"/>
  <c r="H206" i="16"/>
  <c r="I206" i="16"/>
  <c r="J206" i="16"/>
  <c r="K206" i="16"/>
  <c r="H207" i="16"/>
  <c r="I207" i="16"/>
  <c r="J207" i="16"/>
  <c r="K207" i="16"/>
  <c r="H208" i="16"/>
  <c r="I208" i="16"/>
  <c r="J208" i="16"/>
  <c r="K208" i="16"/>
  <c r="H209" i="16"/>
  <c r="I209" i="16"/>
  <c r="J209" i="16"/>
  <c r="K209" i="16"/>
  <c r="H210" i="16"/>
  <c r="I210" i="16"/>
  <c r="J210" i="16"/>
  <c r="K210" i="16"/>
  <c r="H211" i="16"/>
  <c r="I211" i="16"/>
  <c r="J211" i="16"/>
  <c r="K211" i="16"/>
  <c r="H212" i="16"/>
  <c r="I212" i="16"/>
  <c r="J212" i="16"/>
  <c r="K212" i="16"/>
  <c r="H213" i="16"/>
  <c r="I213" i="16"/>
  <c r="J213" i="16"/>
  <c r="K213" i="16"/>
  <c r="H214" i="16"/>
  <c r="I214" i="16"/>
  <c r="J214" i="16"/>
  <c r="K214" i="16"/>
  <c r="H215" i="16"/>
  <c r="I215" i="16"/>
  <c r="J215" i="16"/>
  <c r="K215" i="16"/>
  <c r="H216" i="16"/>
  <c r="I216" i="16"/>
  <c r="J216" i="16"/>
  <c r="K216" i="16"/>
  <c r="H217" i="16"/>
  <c r="I217" i="16"/>
  <c r="J217" i="16"/>
  <c r="K217" i="16"/>
  <c r="H218" i="16"/>
  <c r="I218" i="16"/>
  <c r="J218" i="16"/>
  <c r="K218" i="16"/>
  <c r="H219" i="16"/>
  <c r="I219" i="16"/>
  <c r="J219" i="16"/>
  <c r="K219" i="16"/>
  <c r="H220" i="16"/>
  <c r="I220" i="16"/>
  <c r="J220" i="16"/>
  <c r="K220" i="16"/>
  <c r="H221" i="16"/>
  <c r="I221" i="16"/>
  <c r="J221" i="16"/>
  <c r="K221" i="16"/>
  <c r="H222" i="16"/>
  <c r="I222" i="16"/>
  <c r="J222" i="16"/>
  <c r="K222" i="16"/>
  <c r="H223" i="16"/>
  <c r="I223" i="16"/>
  <c r="J223" i="16"/>
  <c r="K223" i="16"/>
  <c r="H224" i="16"/>
  <c r="I224" i="16"/>
  <c r="J224" i="16"/>
  <c r="K224" i="16"/>
  <c r="H225" i="16"/>
  <c r="I225" i="16"/>
  <c r="J225" i="16"/>
  <c r="K225" i="16"/>
  <c r="H226" i="16"/>
  <c r="I226" i="16"/>
  <c r="J226" i="16"/>
  <c r="K226" i="16"/>
  <c r="H227" i="16"/>
  <c r="I227" i="16"/>
  <c r="J227" i="16"/>
  <c r="K227" i="16"/>
  <c r="H228" i="16"/>
  <c r="I228" i="16"/>
  <c r="J228" i="16"/>
  <c r="K228" i="16"/>
  <c r="H229" i="16"/>
  <c r="I229" i="16"/>
  <c r="J229" i="16"/>
  <c r="K229" i="16"/>
  <c r="H230" i="16"/>
  <c r="I230" i="16"/>
  <c r="J230" i="16"/>
  <c r="K230" i="16"/>
  <c r="H231" i="16"/>
  <c r="I231" i="16"/>
  <c r="J231" i="16"/>
  <c r="K231" i="16"/>
  <c r="H232" i="16"/>
  <c r="I232" i="16"/>
  <c r="J232" i="16"/>
  <c r="K232" i="16"/>
  <c r="H233" i="16"/>
  <c r="I233" i="16"/>
  <c r="J233" i="16"/>
  <c r="K233" i="16"/>
  <c r="H234" i="16"/>
  <c r="I234" i="16"/>
  <c r="J234" i="16"/>
  <c r="K234" i="16"/>
  <c r="H235" i="16"/>
  <c r="I235" i="16"/>
  <c r="J235" i="16"/>
  <c r="K235" i="16"/>
  <c r="H236" i="16"/>
  <c r="I236" i="16"/>
  <c r="J236" i="16"/>
  <c r="K236" i="16"/>
  <c r="H237" i="16"/>
  <c r="I237" i="16"/>
  <c r="J237" i="16"/>
  <c r="K237" i="16"/>
  <c r="H238" i="16"/>
  <c r="I238" i="16"/>
  <c r="J238" i="16"/>
  <c r="K238" i="16"/>
  <c r="H239" i="16"/>
  <c r="I239" i="16"/>
  <c r="J239" i="16"/>
  <c r="K239" i="16"/>
  <c r="H240" i="16"/>
  <c r="I240" i="16"/>
  <c r="J240" i="16"/>
  <c r="K240" i="16"/>
  <c r="H241" i="16"/>
  <c r="I241" i="16"/>
  <c r="J241" i="16"/>
  <c r="K241" i="16"/>
  <c r="H242" i="16"/>
  <c r="I242" i="16"/>
  <c r="J242" i="16"/>
  <c r="K242" i="16"/>
  <c r="H243" i="16"/>
  <c r="I243" i="16"/>
  <c r="J243" i="16"/>
  <c r="K243" i="16"/>
  <c r="H244" i="16"/>
  <c r="I244" i="16"/>
  <c r="J244" i="16"/>
  <c r="K244" i="16"/>
  <c r="H245" i="16"/>
  <c r="I245" i="16"/>
  <c r="J245" i="16"/>
  <c r="K245" i="16"/>
  <c r="H246" i="16"/>
  <c r="I246" i="16"/>
  <c r="J246" i="16"/>
  <c r="K246" i="16"/>
  <c r="H247" i="16"/>
  <c r="I247" i="16"/>
  <c r="J247" i="16"/>
  <c r="K247" i="16"/>
  <c r="H248" i="16"/>
  <c r="I248" i="16"/>
  <c r="J248" i="16"/>
  <c r="K248" i="16"/>
  <c r="H249" i="16"/>
  <c r="I249" i="16"/>
  <c r="J249" i="16"/>
  <c r="K249" i="16"/>
  <c r="H250" i="16"/>
  <c r="I250" i="16"/>
  <c r="J250" i="16"/>
  <c r="K250" i="16"/>
  <c r="H251" i="16"/>
  <c r="I251" i="16"/>
  <c r="J251" i="16"/>
  <c r="K251" i="16"/>
  <c r="H252" i="16"/>
  <c r="I252" i="16"/>
  <c r="J252" i="16"/>
  <c r="K252" i="16"/>
  <c r="H253" i="16"/>
  <c r="I253" i="16"/>
  <c r="J253" i="16"/>
  <c r="K253" i="16"/>
  <c r="H254" i="16"/>
  <c r="I254" i="16"/>
  <c r="J254" i="16"/>
  <c r="K254" i="16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H269" i="16"/>
  <c r="I269" i="16"/>
  <c r="J269" i="16"/>
  <c r="K269" i="16"/>
  <c r="H270" i="16"/>
  <c r="I270" i="16"/>
  <c r="L270" i="16" s="1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L276" i="16" s="1"/>
  <c r="J276" i="16"/>
  <c r="K276" i="16"/>
  <c r="H277" i="16"/>
  <c r="I277" i="16"/>
  <c r="J277" i="16"/>
  <c r="K277" i="16"/>
  <c r="K2" i="16"/>
  <c r="J2" i="16"/>
  <c r="I2" i="16"/>
  <c r="H2" i="16"/>
  <c r="L62" i="16"/>
  <c r="L64" i="16"/>
  <c r="L65" i="16"/>
  <c r="L73" i="16"/>
  <c r="L74" i="16"/>
  <c r="L75" i="16"/>
  <c r="L76" i="16"/>
  <c r="L81" i="16"/>
  <c r="L83" i="16"/>
  <c r="L84" i="16"/>
  <c r="L85" i="16"/>
  <c r="L86" i="16"/>
  <c r="L87" i="16"/>
  <c r="L88" i="16"/>
  <c r="L89" i="16"/>
  <c r="L108" i="16"/>
  <c r="L113" i="16"/>
  <c r="L115" i="16"/>
  <c r="L116" i="16"/>
  <c r="L121" i="16"/>
  <c r="L123" i="16"/>
  <c r="L124" i="16"/>
  <c r="L128" i="16"/>
  <c r="L129" i="16"/>
  <c r="L131" i="16"/>
  <c r="L132" i="16"/>
  <c r="L137" i="16"/>
  <c r="L139" i="16"/>
  <c r="L140" i="16"/>
  <c r="L145" i="16"/>
  <c r="L147" i="16"/>
  <c r="L148" i="16"/>
  <c r="L153" i="16"/>
  <c r="L154" i="16"/>
  <c r="L155" i="16"/>
  <c r="L156" i="16"/>
  <c r="L158" i="16"/>
  <c r="L161" i="16"/>
  <c r="L163" i="16"/>
  <c r="L164" i="16"/>
  <c r="L166" i="16"/>
  <c r="L169" i="16"/>
  <c r="L171" i="16"/>
  <c r="L172" i="16"/>
  <c r="L176" i="16"/>
  <c r="L177" i="16"/>
  <c r="L179" i="16"/>
  <c r="L180" i="16"/>
  <c r="L182" i="16"/>
  <c r="L183" i="16"/>
  <c r="L185" i="16"/>
  <c r="L186" i="16"/>
  <c r="L187" i="16"/>
  <c r="L188" i="16"/>
  <c r="L190" i="16"/>
  <c r="L193" i="16"/>
  <c r="L195" i="16"/>
  <c r="L197" i="16"/>
  <c r="L199" i="16"/>
  <c r="L201" i="16"/>
  <c r="L202" i="16"/>
  <c r="L203" i="16"/>
  <c r="L204" i="16"/>
  <c r="L209" i="16"/>
  <c r="L211" i="16"/>
  <c r="L216" i="16"/>
  <c r="L217" i="16"/>
  <c r="L218" i="16"/>
  <c r="L219" i="16"/>
  <c r="L222" i="16"/>
  <c r="L225" i="16"/>
  <c r="L227" i="16"/>
  <c r="L229" i="16"/>
  <c r="L230" i="16"/>
  <c r="L231" i="16"/>
  <c r="L233" i="16"/>
  <c r="L235" i="16"/>
  <c r="L241" i="16"/>
  <c r="L243" i="16"/>
  <c r="L245" i="16"/>
  <c r="L246" i="16"/>
  <c r="L247" i="16"/>
  <c r="L249" i="16"/>
  <c r="L251" i="16"/>
  <c r="L254" i="16"/>
  <c r="L257" i="16"/>
  <c r="L258" i="16"/>
  <c r="L259" i="16"/>
  <c r="L262" i="16"/>
  <c r="L265" i="16"/>
  <c r="L267" i="16"/>
  <c r="L269" i="16"/>
  <c r="L273" i="16"/>
  <c r="L3" i="16"/>
  <c r="L4" i="16"/>
  <c r="L5" i="16"/>
  <c r="L6" i="16"/>
  <c r="L8" i="16"/>
  <c r="L9" i="16"/>
  <c r="L10" i="16"/>
  <c r="L11" i="16"/>
  <c r="L13" i="16"/>
  <c r="L14" i="16"/>
  <c r="L15" i="16"/>
  <c r="L16" i="16"/>
  <c r="L17" i="16"/>
  <c r="L18" i="16"/>
  <c r="L19" i="16"/>
  <c r="L20" i="16"/>
  <c r="L21" i="16"/>
  <c r="L22" i="16"/>
  <c r="L24" i="16"/>
  <c r="L25" i="16"/>
  <c r="L26" i="16"/>
  <c r="L27" i="16"/>
  <c r="L28" i="16"/>
  <c r="L29" i="16"/>
  <c r="L30" i="16"/>
  <c r="L32" i="16"/>
  <c r="L33" i="16"/>
  <c r="L34" i="16"/>
  <c r="L35" i="16"/>
  <c r="L36" i="16"/>
  <c r="L37" i="16"/>
  <c r="L38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6" i="16"/>
  <c r="L57" i="16"/>
  <c r="L58" i="16"/>
  <c r="L59" i="16"/>
  <c r="L60" i="16"/>
  <c r="C9" i="16"/>
  <c r="C8" i="16"/>
  <c r="C7" i="16"/>
  <c r="C6" i="16"/>
  <c r="O11" i="12"/>
  <c r="O10" i="12"/>
  <c r="O9" i="12"/>
  <c r="O8" i="12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  <c r="D19" i="9"/>
  <c r="D27" i="9"/>
  <c r="D25" i="9"/>
  <c r="D22" i="9"/>
  <c r="D23" i="9" s="1"/>
  <c r="F18" i="9" a="1"/>
  <c r="D18" i="9" a="1"/>
  <c r="L2" i="16" l="1"/>
  <c r="L275" i="16"/>
  <c r="L277" i="16"/>
  <c r="L274" i="16"/>
  <c r="L272" i="16"/>
  <c r="L263" i="16"/>
  <c r="L252" i="16"/>
  <c r="L261" i="16"/>
  <c r="L250" i="16"/>
  <c r="L248" i="16"/>
  <c r="L268" i="16"/>
  <c r="L266" i="16"/>
  <c r="L264" i="16"/>
  <c r="L255" i="16"/>
  <c r="L253" i="16"/>
  <c r="L271" i="16"/>
  <c r="L260" i="16"/>
  <c r="L256" i="16"/>
  <c r="L244" i="16"/>
  <c r="L242" i="16"/>
  <c r="L240" i="16"/>
  <c r="L223" i="16"/>
  <c r="L221" i="16"/>
  <c r="L228" i="16"/>
  <c r="L236" i="16"/>
  <c r="L232" i="16"/>
  <c r="L226" i="16"/>
  <c r="L220" i="16"/>
  <c r="L239" i="16"/>
  <c r="L237" i="16"/>
  <c r="L224" i="16"/>
  <c r="L234" i="16"/>
  <c r="L238" i="16"/>
  <c r="L215" i="16"/>
  <c r="L214" i="16"/>
  <c r="L206" i="16"/>
  <c r="L210" i="16"/>
  <c r="L198" i="16"/>
  <c r="L208" i="16"/>
  <c r="L196" i="16"/>
  <c r="L191" i="16"/>
  <c r="L189" i="16"/>
  <c r="L213" i="16"/>
  <c r="L200" i="16"/>
  <c r="L194" i="16"/>
  <c r="L212" i="16"/>
  <c r="L207" i="16"/>
  <c r="L205" i="16"/>
  <c r="L192" i="16"/>
  <c r="L184" i="16"/>
  <c r="L181" i="16"/>
  <c r="L170" i="16"/>
  <c r="L159" i="16"/>
  <c r="L157" i="16"/>
  <c r="L168" i="16"/>
  <c r="L175" i="16"/>
  <c r="L173" i="16"/>
  <c r="L174" i="16"/>
  <c r="L162" i="16"/>
  <c r="L160" i="16"/>
  <c r="L178" i="16"/>
  <c r="L167" i="16"/>
  <c r="L165" i="16"/>
  <c r="L146" i="16"/>
  <c r="L135" i="16"/>
  <c r="L133" i="16"/>
  <c r="L144" i="16"/>
  <c r="L134" i="16"/>
  <c r="L151" i="16"/>
  <c r="L149" i="16"/>
  <c r="L150" i="16"/>
  <c r="L138" i="16"/>
  <c r="L127" i="16"/>
  <c r="L125" i="16"/>
  <c r="L136" i="16"/>
  <c r="L126" i="16"/>
  <c r="L143" i="16"/>
  <c r="L141" i="16"/>
  <c r="L152" i="16"/>
  <c r="L142" i="16"/>
  <c r="L130" i="16"/>
  <c r="L122" i="16"/>
  <c r="L114" i="16"/>
  <c r="L112" i="16"/>
  <c r="L119" i="16"/>
  <c r="L117" i="16"/>
  <c r="L118" i="16"/>
  <c r="L111" i="16"/>
  <c r="L109" i="16"/>
  <c r="L99" i="16"/>
  <c r="L120" i="16"/>
  <c r="L110" i="16"/>
  <c r="L105" i="16"/>
  <c r="L91" i="16"/>
  <c r="L100" i="16"/>
  <c r="L98" i="16"/>
  <c r="L92" i="16"/>
  <c r="L107" i="16"/>
  <c r="L97" i="16"/>
  <c r="L96" i="16"/>
  <c r="L103" i="16"/>
  <c r="L101" i="16"/>
  <c r="L90" i="16"/>
  <c r="L72" i="16"/>
  <c r="L70" i="16"/>
  <c r="L68" i="16"/>
  <c r="L66" i="16"/>
  <c r="L102" i="16"/>
  <c r="L79" i="16"/>
  <c r="L77" i="16"/>
  <c r="L106" i="16"/>
  <c r="L95" i="16"/>
  <c r="L93" i="16"/>
  <c r="L104" i="16"/>
  <c r="L94" i="16"/>
  <c r="L82" i="16"/>
  <c r="L71" i="16"/>
  <c r="L69" i="16"/>
  <c r="L67" i="16"/>
  <c r="L80" i="16"/>
  <c r="L78" i="16"/>
  <c r="L63" i="16"/>
  <c r="L61" i="16"/>
  <c r="L31" i="16"/>
  <c r="L23" i="16"/>
  <c r="L7" i="16"/>
  <c r="L55" i="16"/>
  <c r="L39" i="16"/>
  <c r="L12" i="16"/>
  <c r="D30" i="9"/>
  <c r="F18" i="9"/>
  <c r="D18" i="9"/>
  <c r="F19" i="9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<sst xmlns="http://schemas.openxmlformats.org/spreadsheetml/2006/main" count="537" uniqueCount="447">
  <si>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</si>
  <si>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</si>
  <si>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</si>
  <si>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</si>
  <si>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</si>
  <si>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</si>
  <si>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</si>
  <si>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元データ</t>
    <rPh sb="0" eb="1">
      <t xml:space="preserve">モトデータ </t>
    </rPh>
    <phoneticPr fontId="1"/>
  </si>
  <si>
    <t>a</t>
    <phoneticPr fontId="1"/>
  </si>
  <si>
    <t>b</t>
    <phoneticPr fontId="1"/>
  </si>
  <si>
    <t>t</t>
    <phoneticPr fontId="1"/>
  </si>
  <si>
    <t>i</t>
    <phoneticPr fontId="1"/>
  </si>
  <si>
    <t>p</t>
    <phoneticPr fontId="1"/>
  </si>
  <si>
    <t>u</t>
    <phoneticPr fontId="1"/>
  </si>
  <si>
    <t>s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</si>
  <si>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</si>
  <si>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</si>
  <si>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</si>
  <si>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</si>
  <si>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</si>
  <si>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</si>
  <si>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</si>
  <si>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</si>
  <si>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</si>
  <si>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</si>
  <si>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</si>
  <si>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</si>
  <si>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</si>
  <si>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</si>
  <si>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</si>
  <si>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</si>
  <si>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</si>
  <si>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</si>
  <si>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</si>
  <si>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</si>
  <si>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</si>
  <si>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</si>
  <si>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</si>
  <si>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</si>
  <si>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</si>
  <si>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</si>
  <si>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</si>
  <si>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</si>
  <si>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</si>
  <si>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</si>
  <si>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</si>
  <si>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</si>
  <si>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</si>
  <si>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</si>
  <si>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</si>
  <si>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</si>
  <si>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</si>
  <si>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練習モードではシンプルに一人で練習できる　総打鍵数1万とか5万とかを超えたらアバターのダウンロード可能</t>
    <rPh sb="0" eb="2">
      <t xml:space="preserve">レンシュウモード </t>
    </rPh>
    <rPh sb="12" eb="14">
      <t xml:space="preserve">ヒトリデ </t>
    </rPh>
    <rPh sb="15" eb="17">
      <t xml:space="preserve">レンシュウデキル </t>
    </rPh>
    <rPh sb="21" eb="22">
      <t xml:space="preserve">ソウゴウ </t>
    </rPh>
    <rPh sb="22" eb="24">
      <t xml:space="preserve">ダケｎ </t>
    </rPh>
    <rPh sb="24" eb="25">
      <t xml:space="preserve">スウ </t>
    </rPh>
    <rPh sb="26" eb="27">
      <t xml:space="preserve">マｎ </t>
    </rPh>
    <rPh sb="30" eb="31">
      <t xml:space="preserve">マｎ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</si>
  <si>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</si>
  <si>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</si>
  <si>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</si>
  <si>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外注するもの</t>
    <rPh sb="0" eb="2">
      <t xml:space="preserve">ガイチュウスルモノ </t>
    </rPh>
    <phoneticPr fontId="1"/>
  </si>
  <si>
    <t>タイトルのロゴ</t>
    <phoneticPr fontId="1"/>
  </si>
  <si>
    <t>BGM、SE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</si>
  <si>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</si>
  <si>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</si>
  <si>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</si>
  <si>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</si>
  <si>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</si>
  <si>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</si>
  <si>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</si>
  <si>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</si>
  <si>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</si>
  <si>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</si>
  <si>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</si>
  <si>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</si>
  <si>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</si>
  <si>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</si>
  <si>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</si>
  <si>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</si>
  <si>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</si>
  <si>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</si>
  <si>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</si>
  <si>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</si>
  <si>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</si>
  <si>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</si>
  <si>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</si>
  <si>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</si>
  <si>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</si>
  <si>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アイテム補正</t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</si>
  <si>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</si>
  <si>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</si>
  <si>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</si>
  <si>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</si>
  <si>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</si>
  <si>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</si>
  <si>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</si>
  <si>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</si>
  <si>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</si>
  <si>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</si>
  <si>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</si>
  <si>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</si>
  <si>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</si>
  <si>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</si>
  <si>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</si>
  <si>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</si>
  <si>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</si>
  <si>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</si>
  <si>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</si>
  <si>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</si>
  <si>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</si>
  <si>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</si>
  <si>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</si>
  <si>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</si>
  <si>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</si>
  <si>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</si>
  <si>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</si>
  <si>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</si>
  <si>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</si>
  <si>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</si>
  <si>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</si>
  <si>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</si>
  <si>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</si>
  <si>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</si>
  <si>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</si>
  <si>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</si>
  <si>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</si>
  <si>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</si>
  <si>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</si>
  <si>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</si>
  <si>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</si>
  <si>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</si>
  <si>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</si>
  <si>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</si>
  <si>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</si>
  <si>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</si>
  <si>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</si>
  <si>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</si>
  <si>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</si>
  <si>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</si>
  <si>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</si>
  <si>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土日ボーナス</t>
    <rPh sb="0" eb="2">
      <t xml:space="preserve">ドニチ </t>
    </rPh>
    <phoneticPr fontId="1"/>
  </si>
  <si>
    <t>イベントアバター</t>
    <phoneticPr fontId="1"/>
  </si>
  <si>
    <t>　未定（実装なし？）</t>
    <rPh sb="1" eb="3">
      <t xml:space="preserve">ミテイ </t>
    </rPh>
    <rPh sb="4" eb="6">
      <t xml:space="preserve">ジッソウ </t>
    </rPh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</si>
  <si>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</si>
  <si>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</si>
  <si>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</si>
  <si>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</si>
  <si>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幻の名打鍵手</t>
    <rPh sb="0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</si>
  <si>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魔神</t>
    <rPh sb="0" eb="2">
      <t xml:space="preserve">マジｎ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</si>
  <si>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</si>
  <si>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</si>
  <si>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</si>
  <si>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</si>
  <si>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</si>
  <si>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1</t>
    <phoneticPr fontId="1"/>
  </si>
  <si>
    <t>0.5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</si>
  <si>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</si>
  <si>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</si>
  <si>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</si>
  <si>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</si>
  <si>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</si>
  <si>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</si>
  <si>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</si>
  <si>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</si>
  <si>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</si>
  <si>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</si>
  <si>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</si>
  <si>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</si>
  <si>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</si>
  <si>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</si>
  <si>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</si>
  <si>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</si>
  <si>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</si>
  <si>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</si>
  <si>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</si>
  <si>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</si>
  <si>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</si>
  <si>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</si>
  <si>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</si>
  <si>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</si>
  <si>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</si>
  <si>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</si>
  <si>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</si>
  <si>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</si>
  <si>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</si>
  <si>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</si>
  <si>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</si>
  <si>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</si>
  <si>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</si>
  <si>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</si>
  <si>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</si>
  <si>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</si>
  <si>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</si>
  <si>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</si>
  <si>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</si>
  <si>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</si>
  <si>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</si>
  <si>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</si>
  <si>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</si>
  <si>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</si>
  <si>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</si>
  <si>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</si>
  <si>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</si>
  <si>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</si>
  <si>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</si>
  <si>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</si>
  <si>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</si>
  <si>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</si>
  <si>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</si>
  <si>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</si>
  <si>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</si>
  <si>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</si>
  <si>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</si>
  <si>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</si>
  <si>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</si>
  <si>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</si>
  <si>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</si>
  <si>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</si>
  <si>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</si>
  <si>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</si>
  <si>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</si>
  <si>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</si>
  <si>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</si>
  <si>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</si>
  <si>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</si>
  <si>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</si>
  <si>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</si>
  <si>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</si>
  <si>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</si>
  <si>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</si>
  <si>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</si>
  <si>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</si>
  <si>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</si>
  <si>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</si>
  <si>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</si>
  <si>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-</t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</si>
  <si>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</si>
  <si>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</si>
  <si>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</si>
  <si>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kpm300で獲得</t>
    <rPh sb="7" eb="9">
      <t xml:space="preserve">カクトク </t>
    </rPh>
    <phoneticPr fontId="1"/>
  </si>
  <si>
    <t>kpm450で獲得</t>
    <rPh sb="7" eb="9">
      <t xml:space="preserve">カクトク </t>
    </rPh>
    <phoneticPr fontId="1"/>
  </si>
  <si>
    <t>kpm600で獲得</t>
    <rPh sb="7" eb="9">
      <t xml:space="preserve">カクトク </t>
    </rPh>
    <phoneticPr fontId="1"/>
  </si>
  <si>
    <t>kpm650＋正確性98%以上で獲得</t>
    <rPh sb="7" eb="10">
      <t xml:space="preserve">セイカクセイ </t>
    </rPh>
    <rPh sb="13" eb="15">
      <t xml:space="preserve">イジョウデ </t>
    </rPh>
    <rPh sb="16" eb="18">
      <t xml:space="preserve">カクトク </t>
    </rPh>
    <phoneticPr fontId="1"/>
  </si>
  <si>
    <t>kpm700＋正確性100%で獲得</t>
    <rPh sb="7" eb="10">
      <t xml:space="preserve">セイカクセイ </t>
    </rPh>
    <rPh sb="15" eb="17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</si>
  <si>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</si>
  <si>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獲得条件を満たすとボーナス4%</t>
    <rPh sb="0" eb="4">
      <t xml:space="preserve">カクトクジョウケンヲミタスト </t>
    </rPh>
    <phoneticPr fontId="1"/>
  </si>
  <si>
    <t>獲得条件を満たすとボーナス8%</t>
    <rPh sb="0" eb="1">
      <t xml:space="preserve">カクトクジョウケンヲミタスト </t>
    </rPh>
    <phoneticPr fontId="1"/>
  </si>
  <si>
    <t>獲得条件を満たすとボーナス12%</t>
    <rPh sb="0" eb="4">
      <t xml:space="preserve">カクトクジョウケンヲイｍタスト </t>
    </rPh>
    <rPh sb="5" eb="6">
      <t xml:space="preserve">ミタスト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</si>
  <si>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</si>
  <si>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</si>
  <si>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獲得条件を満たすとボーナス25%+4コイン</t>
    <rPh sb="0" eb="4">
      <t xml:space="preserve">カクトクジョウケンヲミタスト </t>
    </rPh>
    <phoneticPr fontId="1"/>
  </si>
  <si>
    <t>獲得条件を満たすとボーナス20%+2コイン</t>
    <rPh sb="0" eb="4">
      <t xml:space="preserve">カクトクジョウケンヲミタスト </t>
    </rPh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</si>
  <si>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</si>
  <si>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</si>
  <si>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</si>
  <si>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</si>
  <si>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</si>
  <si>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</si>
  <si>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</si>
  <si>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</si>
  <si>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</si>
  <si>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</si>
  <si>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午前3時にリセット・全部取得するとボーナス15コイン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</si>
  <si>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</si>
  <si>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</si>
  <si>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</si>
  <si>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</si>
  <si>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</si>
  <si>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</si>
  <si>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</si>
  <si>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アバターデータ、プレイデータダウンロードの方法、アップロードの方法など</t>
    <rPh sb="21" eb="23">
      <t xml:space="preserve">ホウホウ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</si>
  <si>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</si>
  <si>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</si>
  <si>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</si>
  <si>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</si>
  <si>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</si>
  <si>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</si>
  <si>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</si>
  <si>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</si>
  <si>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</si>
  <si>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</si>
  <si>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</si>
  <si>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</si>
  <si>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</si>
  <si>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</si>
  <si>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</si>
  <si>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</si>
  <si>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</si>
  <si>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</si>
  <si>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</si>
  <si>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</si>
  <si>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</si>
  <si>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</si>
  <si>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</si>
  <si>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</si>
  <si>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</si>
  <si>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</si>
  <si>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</si>
  <si>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</si>
  <si>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</si>
  <si>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</si>
  <si>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</si>
  <si>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</si>
  <si>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</si>
  <si>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</si>
  <si>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</si>
  <si>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</si>
  <si>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</si>
  <si>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</si>
  <si>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</si>
  <si>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typeAnalysis.js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</si>
  <si>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</si>
  <si>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</si>
  <si>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</si>
  <si>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</si>
  <si>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</si>
  <si>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</si>
  <si>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</si>
  <si>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</si>
  <si>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</si>
  <si>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</si>
  <si>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</si>
  <si>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</si>
  <si>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</si>
  <si>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</si>
  <si>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</si>
  <si>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</si>
  <si>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</si>
  <si>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</si>
  <si>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</si>
  <si>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</si>
  <si>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</si>
  <si>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</si>
  <si>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</si>
  <si>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</si>
  <si>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</si>
  <si>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</si>
  <si>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</si>
  <si>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</si>
  <si>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</si>
  <si>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</si>
  <si>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</si>
  <si>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</si>
  <si>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</si>
  <si>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</si>
  <si>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</si>
  <si>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</si>
  <si>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</si>
  <si>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</si>
  <si>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</si>
  <si>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</si>
  <si>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</si>
  <si>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</si>
  <si>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</si>
  <si>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</si>
  <si>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</si>
  <si>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</si>
  <si>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</si>
  <si>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</si>
  <si>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</si>
  <si>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</si>
  <si>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</si>
  <si>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</si>
  <si>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</si>
  <si>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</si>
  <si>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</si>
  <si>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保持するデータ</t>
    <rPh sb="0" eb="2">
      <t xml:space="preserve">ホジスル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</si>
  <si>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</si>
  <si>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</si>
  <si>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</si>
  <si>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速度曲線　場所による速度を6次ぐらいで回帰</t>
    <rPh sb="0" eb="4">
      <t xml:space="preserve">ソクドキョクセｎ </t>
    </rPh>
    <rPh sb="5" eb="7">
      <t xml:space="preserve">バショニヨル </t>
    </rPh>
    <rPh sb="10" eb="12">
      <t xml:space="preserve">ソクドヲ </t>
    </rPh>
    <rPh sb="14" eb="15">
      <t xml:space="preserve">ジ </t>
    </rPh>
    <rPh sb="19" eb="21">
      <t xml:space="preserve">カイキ </t>
    </rPh>
    <phoneticPr fontId="1"/>
  </si>
  <si>
    <t>ミス連鎖数</t>
    <rPh sb="2" eb="4">
      <t xml:space="preserve">レンサ </t>
    </rPh>
    <rPh sb="4" eb="5">
      <t xml:space="preserve">スウ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</si>
  <si>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</si>
  <si>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</si>
  <si>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</si>
  <si>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</si>
  <si>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</si>
  <si>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</si>
  <si>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</si>
  <si>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</si>
  <si>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</si>
  <si>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</si>
  <si>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messageWindow.js</t>
    <phoneticPr fontId="1"/>
  </si>
  <si>
    <t>メッセージウィンドウを表示するためのjavascript</t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</si>
  <si>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</si>
  <si>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</si>
  <si>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</si>
  <si>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r>
      <t>英語 Bungee Hairline、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</si>
  <si>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</si>
  <si>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</si>
  <si>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</si>
  <si>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</si>
  <si>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</si>
  <si>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</si>
  <si>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</si>
  <si>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</si>
  <si>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</si>
  <si>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</si>
  <si>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</si>
  <si>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</si>
  <si>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</si>
  <si>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</si>
  <si>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</si>
  <si>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</si>
  <si>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</si>
  <si>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</si>
  <si>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</si>
  <si>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</si>
  <si>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</si>
  <si>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</si>
  <si>
    <t>チームを変更することができる　使用するとなくなる</t>
    <rPh sb="15" eb="17">
      <t xml:space="preserve">シヨウスルト </t>
    </rPh>
    <phoneticPr fontId="1"/>
  </si>
  <si>
    <t>プレイごと1コイン獲得</t>
    <rPh sb="9" eb="11">
      <t xml:space="preserve">カクトク </t>
    </rPh>
    <phoneticPr fontId="1"/>
  </si>
  <si>
    <r>
      <t xml:space="preserve">アバターに関するデータを格納 </t>
    </r>
    <r>
      <rPr>
        <b/>
        <sz val="12"/>
        <color rgb="FFFF0000"/>
        <rFont val="メイリオ"/>
        <family val="2"/>
        <charset val="128"/>
      </rPr>
      <t>書き換え時にローマ字とカナで共有されるべきものが共有されているか必ず確認</t>
    </r>
    <rPh sb="12" eb="14">
      <t xml:space="preserve">カクノウ </t>
    </rPh>
    <rPh sb="15" eb="16">
      <t xml:space="preserve">カキカエジニ </t>
    </rPh>
    <rPh sb="29" eb="31">
      <t xml:space="preserve">キョウユウ </t>
    </rPh>
    <rPh sb="39" eb="41">
      <t xml:space="preserve">キョウユウサレテイルカ </t>
    </rPh>
    <rPh sb="47" eb="48">
      <t xml:space="preserve">カナラズ </t>
    </rPh>
    <rPh sb="49" eb="51">
      <t xml:space="preserve">カクニｎ </t>
    </rPh>
    <phoneticPr fontId="1"/>
  </si>
  <si>
    <t>鞍替えの紋章</t>
    <rPh sb="0" eb="2">
      <t xml:space="preserve">クラガエ </t>
    </rPh>
    <rPh sb="4" eb="6">
      <t xml:space="preserve">モンショウ </t>
    </rPh>
    <phoneticPr fontId="1"/>
  </si>
  <si>
    <t>黄色の場合ボーナス6%</t>
    <rPh sb="0" eb="2">
      <t xml:space="preserve">キイロ </t>
    </rPh>
    <rPh sb="3" eb="5">
      <t xml:space="preserve">バアイ </t>
    </rPh>
    <phoneticPr fontId="1"/>
  </si>
  <si>
    <t>青の場合ボーナス6%</t>
    <rPh sb="0" eb="1">
      <t xml:space="preserve">アオ </t>
    </rPh>
    <phoneticPr fontId="1"/>
  </si>
  <si>
    <t>赤 の場合ボーナス6%</t>
    <rPh sb="0" eb="1">
      <t xml:space="preserve">アカ </t>
    </rPh>
    <rPh sb="3" eb="5">
      <t xml:space="preserve">バアイ </t>
    </rPh>
    <phoneticPr fontId="1"/>
  </si>
  <si>
    <t>ボーナス8%</t>
    <phoneticPr fontId="1"/>
  </si>
  <si>
    <t>見た目まで</t>
    <rPh sb="0" eb="1">
      <t xml:space="preserve">ミタメ </t>
    </rPh>
    <phoneticPr fontId="1"/>
  </si>
  <si>
    <t>設定画面とアバター画面の作成を行った。アバターの見た目の作成に取り掛かった。</t>
    <rPh sb="0" eb="4">
      <t xml:space="preserve">セッテイガメｎ </t>
    </rPh>
    <rPh sb="9" eb="11">
      <t xml:space="preserve">ガメｎ </t>
    </rPh>
    <rPh sb="15" eb="16">
      <t xml:space="preserve">オコナッタ </t>
    </rPh>
    <rPh sb="28" eb="30">
      <t xml:space="preserve">サクセイニ </t>
    </rPh>
    <rPh sb="31" eb="32">
      <t xml:space="preserve">トリカカッタ </t>
    </rPh>
    <phoneticPr fontId="1"/>
  </si>
  <si>
    <t>修験者の剣</t>
    <rPh sb="0" eb="3">
      <t xml:space="preserve">シュウケンシャノ </t>
    </rPh>
    <phoneticPr fontId="1"/>
  </si>
  <si>
    <t>速打者の剣</t>
    <rPh sb="0" eb="1">
      <t xml:space="preserve">ソク </t>
    </rPh>
    <rPh sb="1" eb="3">
      <t xml:space="preserve">ソクダシャノ </t>
    </rPh>
    <phoneticPr fontId="1"/>
  </si>
  <si>
    <t>師匠の剣</t>
    <rPh sb="0" eb="2">
      <t xml:space="preserve">シショウノ </t>
    </rPh>
    <phoneticPr fontId="1"/>
  </si>
  <si>
    <t>伝説の剣</t>
    <rPh sb="0" eb="2">
      <t xml:space="preserve">デンセツ </t>
    </rPh>
    <phoneticPr fontId="1"/>
  </si>
  <si>
    <t>神の剣</t>
    <rPh sb="0" eb="1">
      <t xml:space="preserve">カミノカンムリ </t>
    </rPh>
    <phoneticPr fontId="1"/>
  </si>
  <si>
    <t>乱れ打ちの冠</t>
    <rPh sb="0" eb="1">
      <t xml:space="preserve">ミダレウチ </t>
    </rPh>
    <rPh sb="5" eb="6">
      <t xml:space="preserve">カンムリ </t>
    </rPh>
    <phoneticPr fontId="1"/>
  </si>
  <si>
    <t>パーフェクトの冠</t>
    <rPh sb="7" eb="8">
      <t xml:space="preserve">カンムリ </t>
    </rPh>
    <phoneticPr fontId="1"/>
  </si>
  <si>
    <t>構造体として保持　累計試合数と勝利数、累計リアイア数、総タイプ数と獲得ワード数、総ミス数、平均kpm(換算しながら保持)、相手のレベル別の試合数と勝利数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8" eb="49">
      <t xml:space="preserve">スウ </t>
    </rPh>
    <rPh sb="51" eb="53">
      <t xml:space="preserve">カンサｎ </t>
    </rPh>
    <rPh sb="57" eb="59">
      <t xml:space="preserve">ホジ </t>
    </rPh>
    <rPh sb="61" eb="62">
      <t xml:space="preserve">ソウタイプスウ </t>
    </rPh>
    <rPh sb="67" eb="68">
      <t xml:space="preserve">ソウミス </t>
    </rPh>
    <rPh sb="70" eb="71">
      <t xml:space="preserve">スウ </t>
    </rPh>
    <rPh sb="72" eb="74">
      <t xml:space="preserve">ヘイキｎ </t>
    </rPh>
    <phoneticPr fontId="1"/>
  </si>
  <si>
    <t>アバター管理画面、ゲーム部分実装</t>
    <rPh sb="14" eb="16">
      <t xml:space="preserve">ジッソウ </t>
    </rPh>
    <phoneticPr fontId="1"/>
  </si>
  <si>
    <t>アバターの見た目をすべて実装した。画像の見た目がかなり良い。明日以降は主要な実装に取り掛かる</t>
    <rPh sb="17" eb="19">
      <t xml:space="preserve">ガゾウ </t>
    </rPh>
    <rPh sb="20" eb="21">
      <t xml:space="preserve">ミタメ </t>
    </rPh>
    <rPh sb="30" eb="34">
      <t xml:space="preserve">アシタイコウハ </t>
    </rPh>
    <rPh sb="35" eb="37">
      <t xml:space="preserve">シュヨウナ </t>
    </rPh>
    <rPh sb="38" eb="40">
      <t xml:space="preserve">ジッソウニ </t>
    </rPh>
    <rPh sb="41" eb="42">
      <t xml:space="preserve">トリカカル </t>
    </rPh>
    <phoneticPr fontId="1"/>
  </si>
  <si>
    <t>y</t>
    <phoneticPr fontId="1"/>
  </si>
  <si>
    <t>m</t>
    <phoneticPr fontId="1"/>
  </si>
  <si>
    <t>d</t>
    <phoneticPr fontId="1"/>
  </si>
  <si>
    <t>疑似乱数　(12*31*(y-2000)+12*m+d)%10000の上4桁</t>
    <rPh sb="0" eb="4">
      <t xml:space="preserve">ギジランスウ </t>
    </rPh>
    <rPh sb="35" eb="36">
      <t xml:space="preserve">ウエ </t>
    </rPh>
    <rPh sb="37" eb="38">
      <t xml:space="preserve">ケタ </t>
    </rPh>
    <phoneticPr fontId="1"/>
  </si>
  <si>
    <t>月</t>
    <rPh sb="0" eb="1">
      <t xml:space="preserve">ゲツ </t>
    </rPh>
    <phoneticPr fontId="1"/>
  </si>
  <si>
    <t>火</t>
    <rPh sb="0" eb="1">
      <t xml:space="preserve">ヒ </t>
    </rPh>
    <phoneticPr fontId="1"/>
  </si>
  <si>
    <t>水</t>
    <rPh sb="0" eb="1">
      <t xml:space="preserve">スイ </t>
    </rPh>
    <phoneticPr fontId="1"/>
  </si>
  <si>
    <t>木</t>
    <rPh sb="0" eb="1">
      <t xml:space="preserve">モク </t>
    </rPh>
    <phoneticPr fontId="1"/>
  </si>
  <si>
    <t>金</t>
    <rPh sb="0" eb="1">
      <t xml:space="preserve">キン </t>
    </rPh>
    <phoneticPr fontId="1"/>
  </si>
  <si>
    <t>土日</t>
    <rPh sb="0" eb="2">
      <t xml:space="preserve">ドニチ </t>
    </rPh>
    <phoneticPr fontId="1"/>
  </si>
  <si>
    <t>●ワード以上とって○回勝利しよう</t>
    <rPh sb="9" eb="10">
      <t xml:space="preserve">カイ </t>
    </rPh>
    <rPh sb="10" eb="12">
      <t xml:space="preserve">ショウリシヨウ </t>
    </rPh>
    <phoneticPr fontId="1"/>
  </si>
  <si>
    <t>kpm●以上のアバターに○回勝利しよう</t>
    <rPh sb="3" eb="5">
      <t xml:space="preserve">イジョウデ </t>
    </rPh>
    <rPh sb="11" eb="12">
      <t xml:space="preserve">カイ </t>
    </rPh>
    <rPh sb="12" eb="14">
      <t xml:space="preserve">ショウリシヨウ </t>
    </rPh>
    <phoneticPr fontId="1"/>
  </si>
  <si>
    <t>kpm●以上で○回勝利しよう</t>
    <rPh sb="3" eb="5">
      <t xml:space="preserve">イジョウデ </t>
    </rPh>
    <rPh sb="6" eb="7">
      <t xml:space="preserve">カイ </t>
    </rPh>
    <rPh sb="7" eb="9">
      <t xml:space="preserve">ショウリシヨウ </t>
    </rPh>
    <phoneticPr fontId="1"/>
  </si>
  <si>
    <t>正確性●%以上で○回勝利しよう</t>
    <rPh sb="0" eb="3">
      <t xml:space="preserve">セイカクセイ </t>
    </rPh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</si>
  <si>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kpm○以上のアバターにPF勝利しよう</t>
    <rPh sb="4" eb="6">
      <t xml:space="preserve">イジョウノ </t>
    </rPh>
    <phoneticPr fontId="1"/>
  </si>
  <si>
    <r>
      <t>構造体の配列（カナ、ローマ字分）として保持　</t>
    </r>
    <r>
      <rPr>
        <b/>
        <sz val="12"/>
        <color rgb="FFFF0000"/>
        <rFont val="メイリオ"/>
        <family val="2"/>
        <charset val="128"/>
      </rPr>
      <t>名前、チーム、星</t>
    </r>
    <r>
      <rPr>
        <sz val="12"/>
        <color theme="1"/>
        <rFont val="メイリオ"/>
        <family val="2"/>
        <charset val="128"/>
      </rPr>
      <t>、</t>
    </r>
    <r>
      <rPr>
        <b/>
        <sz val="12"/>
        <color rgb="FFFFC000"/>
        <rFont val="メイリオ"/>
        <family val="2"/>
        <charset val="128"/>
      </rPr>
      <t>レベル</t>
    </r>
    <r>
      <rPr>
        <sz val="12"/>
        <color theme="1"/>
        <rFont val="メイリオ"/>
        <family val="2"/>
        <charset val="128"/>
      </rPr>
      <t>、入力方式、</t>
    </r>
    <r>
      <rPr>
        <b/>
        <sz val="12"/>
        <color rgb="FFFF0000"/>
        <rFont val="メイリオ"/>
        <family val="2"/>
        <charset val="128"/>
      </rPr>
      <t>アイテムの装備状態</t>
    </r>
    <r>
      <rPr>
        <sz val="12"/>
        <color theme="1"/>
        <rFont val="メイリオ"/>
        <family val="2"/>
        <charset val="128"/>
      </rPr>
      <t>、アバターの特徴量、</t>
    </r>
    <r>
      <rPr>
        <b/>
        <sz val="12"/>
        <color rgb="FFFF0000"/>
        <rFont val="メイリオ"/>
        <family val="2"/>
        <charset val="128"/>
      </rPr>
      <t>アバターの種類</t>
    </r>
    <r>
      <rPr>
        <sz val="12"/>
        <color theme="1"/>
        <rFont val="メイリオ"/>
        <family val="2"/>
        <charset val="128"/>
      </rPr>
      <t>(0ならユーザー 1ならイベント、2ならデフォルト、3ならその他)</t>
    </r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5" eb="39">
      <t xml:space="preserve">ニュウリョクホウシキ </t>
    </rPh>
    <rPh sb="45" eb="49">
      <t xml:space="preserve">ソウビジョウタイ </t>
    </rPh>
    <rPh sb="55" eb="58">
      <t xml:space="preserve">トクチョウリョウ </t>
    </rPh>
    <phoneticPr fontId="1"/>
  </si>
  <si>
    <t>レベルはアバター作成時にplayDataからコピーしてくる</t>
    <phoneticPr fontId="1"/>
  </si>
  <si>
    <t>チームの相性：赤は青に強い　青は黄色に強い　黄色いは赤に強い</t>
    <rPh sb="7" eb="8">
      <t xml:space="preserve">アカハ </t>
    </rPh>
    <rPh sb="9" eb="10">
      <t xml:space="preserve">アオニツヨク </t>
    </rPh>
    <rPh sb="14" eb="15">
      <t xml:space="preserve">アオハ </t>
    </rPh>
    <rPh sb="16" eb="18">
      <t xml:space="preserve">キイロニ </t>
    </rPh>
    <rPh sb="19" eb="20">
      <t xml:space="preserve">ツヨイ </t>
    </rPh>
    <rPh sb="22" eb="24">
      <t xml:space="preserve">キイロイハ </t>
    </rPh>
    <rPh sb="26" eb="27">
      <t xml:space="preserve">アカニツヨイ </t>
    </rPh>
    <phoneticPr fontId="1"/>
  </si>
  <si>
    <t>換算kpmの表示修正</t>
    <rPh sb="0" eb="2">
      <t xml:space="preserve">カンサン </t>
    </rPh>
    <rPh sb="6" eb="8">
      <t xml:space="preserve">ヒョウジ </t>
    </rPh>
    <rPh sb="8" eb="10">
      <t xml:space="preserve">シュウセイ </t>
    </rPh>
    <phoneticPr fontId="1"/>
  </si>
  <si>
    <t>myAvator中のtypingDataの仕様を策定、アバターの動きはどのように決まるのかを決定</t>
    <rPh sb="8" eb="9">
      <t xml:space="preserve">チュウノ </t>
    </rPh>
    <rPh sb="21" eb="23">
      <t xml:space="preserve">シヨウ </t>
    </rPh>
    <rPh sb="24" eb="26">
      <t xml:space="preserve">サクテイ </t>
    </rPh>
    <rPh sb="40" eb="41">
      <t xml:space="preserve">キマルノカ </t>
    </rPh>
    <rPh sb="46" eb="48">
      <t xml:space="preserve">ケッテイ </t>
    </rPh>
    <phoneticPr fontId="1"/>
  </si>
  <si>
    <t>メニュー画面の対戦部分にはシルエット的なのつける</t>
    <rPh sb="7" eb="11">
      <t xml:space="preserve">タイセンブブｎ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</si>
</sst>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i/>
      <sz val="12"/>
      <color theme="1"/>
      <name val="メイリオ"/>
      <family val="2"/>
      <charset val="128"/>
    </font>
    <font>
      <b/>
      <sz val="12"/>
      <color rgb="FFFF0000"/>
      <name val="メイリオ"/>
      <family val="2"/>
      <charset val="128"/>
    </font>
    <font>
      <b/>
      <sz val="12"/>
      <color rgb="FFFFC000"/>
      <name val="メイリオ"/>
      <family val="2"/>
      <charset val="128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1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13" fillId="0" borderId="0" xfId="0" applyFont="1">
      <alignment vertical="center"/>
    </xf>
    <xf numFmtId="0" fontId="2" fillId="4" borderId="0" xfId="0" applyFont="1" applyFill="1" applyBorder="1">
      <alignment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4997E547-2F21-C24F-8E07-670740268846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12</xdr:row>
      <xdr:rowOff>101600</xdr:rowOff>
    </xdr:from>
    <xdr:to>
      <xdr:col>4</xdr:col>
      <xdr:colOff>203200</xdr:colOff>
      <xdr:row>23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1951A530-2DFD-5B4C-B87C-AB0989E42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0" y="3149600"/>
              <a:ext cx="3225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C23"/>
  <sheetViews>
    <sheetView topLeftCell="A3" workbookViewId="0">
      <selection activeCell="C14" sqref="C14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53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39</v>
      </c>
      <c r="C9" s="5" t="s">
        <v>383</v>
      </c>
    </row>
    <row r="10" spans="2:3">
      <c r="C10" s="5" t="s">
        <v>93</v>
      </c>
    </row>
    <row r="12" spans="2:3">
      <c r="B12" s="6" t="s">
        <v>43</v>
      </c>
      <c r="C12" s="5" t="s">
        <v>54</v>
      </c>
    </row>
    <row r="13" spans="2:3">
      <c r="C13" s="5" t="s">
        <v>45</v>
      </c>
    </row>
    <row r="14" spans="2:3">
      <c r="C14" s="5" t="s">
        <v>44</v>
      </c>
    </row>
    <row r="17" spans="2:3">
      <c r="B17" s="6" t="s">
        <v>42</v>
      </c>
      <c r="C17" s="5" t="s">
        <v>90</v>
      </c>
    </row>
    <row r="18" spans="2:3">
      <c r="C18" s="5" t="s">
        <v>46</v>
      </c>
    </row>
    <row r="19" spans="2:3">
      <c r="C19" s="5" t="s">
        <v>47</v>
      </c>
    </row>
    <row r="20" spans="2:3">
      <c r="C20" s="5" t="s">
        <v>52</v>
      </c>
    </row>
    <row r="22" spans="2:3">
      <c r="B22" s="6" t="s">
        <v>56</v>
      </c>
      <c r="C22" s="5" t="s">
        <v>57</v>
      </c>
    </row>
    <row r="23" spans="2:3">
      <c r="C23" s="5" t="s">
        <v>58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61</v>
      </c>
    </row>
    <row r="6" spans="2:3">
      <c r="B6" s="5" t="s">
        <v>62</v>
      </c>
    </row>
    <row r="7" spans="2:3">
      <c r="B7" s="5" t="s">
        <v>63</v>
      </c>
      <c r="C7" s="5" t="s">
        <v>64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K28"/>
  <sheetViews>
    <sheetView tabSelected="1" workbookViewId="0">
      <selection activeCell="C14" sqref="C14"/>
    </sheetView>
  </sheetViews>
  <sheetFormatPr baseColWidth="10" defaultRowHeight="20"/>
  <cols>
    <col min="1" max="1" width="10.7109375" style="8"/>
    <col min="2" max="16384" width="10.7109375" style="5"/>
  </cols>
  <sheetData>
    <row r="2" spans="1:11">
      <c r="A2" s="8" t="s">
        <v>55</v>
      </c>
      <c r="B2" s="5" t="s">
        <v>48</v>
      </c>
    </row>
    <row r="3" spans="1:11">
      <c r="B3" s="5" t="s">
        <v>65</v>
      </c>
      <c r="F3" s="15"/>
    </row>
    <row r="4" spans="1:11">
      <c r="B4" s="5" t="s">
        <v>49</v>
      </c>
    </row>
    <row r="5" spans="1:11">
      <c r="B5" s="5" t="s">
        <v>50</v>
      </c>
    </row>
    <row r="6" spans="1:11">
      <c r="B6" s="5" t="s">
        <v>51</v>
      </c>
    </row>
    <row r="8" spans="1:11">
      <c r="B8" s="5" t="s">
        <v>245</v>
      </c>
    </row>
    <row r="9" spans="1:11">
      <c r="C9" s="5" t="s">
        <v>266</v>
      </c>
    </row>
    <row r="10" spans="1:11">
      <c r="C10" s="5" t="s">
        <v>445</v>
      </c>
    </row>
    <row r="11" spans="1:11">
      <c r="C11" s="5" t="s">
        <v>424</v>
      </c>
    </row>
    <row r="12" spans="1:11">
      <c r="C12" s="5" t="s">
        <v>444</v>
      </c>
    </row>
    <row r="13" spans="1:11">
      <c r="C13" s="5" t="s">
        <v>446</v>
      </c>
    </row>
    <row r="15" spans="1:11">
      <c r="B15" s="5" t="s">
        <v>87</v>
      </c>
    </row>
    <row r="16" spans="1:11">
      <c r="B16" s="9">
        <v>2</v>
      </c>
      <c r="C16" s="9">
        <v>10</v>
      </c>
      <c r="D16" s="37" t="s">
        <v>88</v>
      </c>
      <c r="E16" s="38"/>
      <c r="F16" s="38"/>
      <c r="G16" s="38"/>
      <c r="H16" s="38"/>
      <c r="I16" s="38"/>
      <c r="J16" s="38"/>
      <c r="K16" s="39"/>
    </row>
    <row r="17" spans="2:11">
      <c r="B17" s="9"/>
      <c r="C17" s="9">
        <v>11</v>
      </c>
      <c r="D17" s="37" t="s">
        <v>91</v>
      </c>
      <c r="E17" s="38"/>
      <c r="F17" s="38"/>
      <c r="G17" s="38"/>
      <c r="H17" s="38"/>
      <c r="I17" s="38"/>
      <c r="J17" s="38"/>
      <c r="K17" s="39"/>
    </row>
    <row r="18" spans="2:11">
      <c r="B18" s="9"/>
      <c r="C18" s="9">
        <v>12</v>
      </c>
      <c r="D18" s="37" t="s">
        <v>265</v>
      </c>
      <c r="E18" s="38"/>
      <c r="F18" s="38"/>
      <c r="G18" s="38"/>
      <c r="H18" s="38"/>
      <c r="I18" s="38"/>
      <c r="J18" s="38"/>
      <c r="K18" s="39"/>
    </row>
    <row r="19" spans="2:11">
      <c r="B19" s="9"/>
      <c r="C19" s="9">
        <v>13</v>
      </c>
      <c r="D19" s="37" t="s">
        <v>384</v>
      </c>
      <c r="E19" s="38"/>
      <c r="F19" s="38"/>
      <c r="G19" s="38"/>
      <c r="H19" s="38"/>
      <c r="I19" s="38"/>
      <c r="J19" s="38"/>
      <c r="K19" s="39"/>
    </row>
    <row r="20" spans="2:11">
      <c r="B20" s="9"/>
      <c r="C20" s="9">
        <v>14</v>
      </c>
      <c r="D20" s="37" t="s">
        <v>385</v>
      </c>
      <c r="E20" s="38"/>
      <c r="F20" s="38"/>
      <c r="G20" s="38"/>
      <c r="H20" s="38"/>
      <c r="I20" s="38"/>
      <c r="J20" s="38"/>
      <c r="K20" s="39"/>
    </row>
    <row r="21" spans="2:11">
      <c r="B21" s="9"/>
      <c r="C21" s="9">
        <v>15</v>
      </c>
      <c r="D21" s="37" t="s">
        <v>415</v>
      </c>
      <c r="E21" s="38"/>
      <c r="F21" s="38"/>
      <c r="G21" s="38"/>
      <c r="H21" s="38"/>
      <c r="I21" s="38"/>
      <c r="J21" s="38"/>
      <c r="K21" s="39"/>
    </row>
    <row r="22" spans="2:11">
      <c r="B22" s="9"/>
      <c r="C22" s="9">
        <v>16</v>
      </c>
      <c r="D22" s="37" t="s">
        <v>425</v>
      </c>
      <c r="E22" s="38"/>
      <c r="F22" s="38"/>
      <c r="G22" s="38"/>
      <c r="H22" s="38"/>
      <c r="I22" s="38"/>
      <c r="J22" s="38"/>
      <c r="K22" s="39"/>
    </row>
    <row r="23" spans="2:11">
      <c r="B23" s="9"/>
      <c r="C23" s="9"/>
      <c r="D23" s="37"/>
      <c r="E23" s="38"/>
      <c r="F23" s="38"/>
      <c r="G23" s="38"/>
      <c r="H23" s="38"/>
      <c r="I23" s="38"/>
      <c r="J23" s="38"/>
      <c r="K23" s="39"/>
    </row>
    <row r="24" spans="2:11">
      <c r="B24" s="9"/>
      <c r="C24" s="9"/>
      <c r="D24" s="37"/>
      <c r="E24" s="38"/>
      <c r="F24" s="38"/>
      <c r="G24" s="38"/>
      <c r="H24" s="38"/>
      <c r="I24" s="38"/>
      <c r="J24" s="38"/>
      <c r="K24" s="39"/>
    </row>
    <row r="25" spans="2:11">
      <c r="B25" s="9"/>
      <c r="C25" s="9"/>
      <c r="D25" s="37"/>
      <c r="E25" s="38"/>
      <c r="F25" s="38"/>
      <c r="G25" s="38"/>
      <c r="H25" s="38"/>
      <c r="I25" s="38"/>
      <c r="J25" s="38"/>
      <c r="K25" s="39"/>
    </row>
    <row r="26" spans="2:11">
      <c r="B26" s="9"/>
      <c r="C26" s="9"/>
      <c r="D26" s="37"/>
      <c r="E26" s="38"/>
      <c r="F26" s="38"/>
      <c r="G26" s="38"/>
      <c r="H26" s="38"/>
      <c r="I26" s="38"/>
      <c r="J26" s="38"/>
      <c r="K26" s="39"/>
    </row>
    <row r="27" spans="2:11">
      <c r="B27" s="9"/>
      <c r="C27" s="9"/>
      <c r="D27" s="37"/>
      <c r="E27" s="38"/>
      <c r="F27" s="38"/>
      <c r="G27" s="38"/>
      <c r="H27" s="38"/>
      <c r="I27" s="38"/>
      <c r="J27" s="38"/>
      <c r="K27" s="39"/>
    </row>
    <row r="28" spans="2:11">
      <c r="B28" s="9"/>
      <c r="C28" s="9"/>
      <c r="D28" s="37"/>
      <c r="E28" s="38"/>
      <c r="F28" s="38"/>
      <c r="G28" s="38"/>
      <c r="H28" s="38"/>
      <c r="I28" s="38"/>
      <c r="J28" s="38"/>
      <c r="K28" s="39"/>
    </row>
  </sheetData>
  <mergeCells count="13">
    <mergeCell ref="D21:K21"/>
    <mergeCell ref="D16:K16"/>
    <mergeCell ref="D17:K17"/>
    <mergeCell ref="D18:K18"/>
    <mergeCell ref="D19:K19"/>
    <mergeCell ref="D20:K20"/>
    <mergeCell ref="D28:K28"/>
    <mergeCell ref="D22:K22"/>
    <mergeCell ref="D23:K23"/>
    <mergeCell ref="D24:K24"/>
    <mergeCell ref="D25:K25"/>
    <mergeCell ref="D26:K26"/>
    <mergeCell ref="D27:K27"/>
  </mergeCells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O47"/>
  <sheetViews>
    <sheetView workbookViewId="0">
      <selection activeCell="C18" sqref="C18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15" ht="32">
      <c r="B2" s="19" t="s">
        <v>94</v>
      </c>
      <c r="E2" s="20" t="s">
        <v>114</v>
      </c>
    </row>
    <row r="3" spans="2:15" ht="32">
      <c r="B3" s="18" t="s">
        <v>95</v>
      </c>
      <c r="E3" s="20" t="s">
        <v>100</v>
      </c>
    </row>
    <row r="4" spans="2:15">
      <c r="B4" s="1" t="s">
        <v>258</v>
      </c>
      <c r="E4" s="20" t="s">
        <v>101</v>
      </c>
      <c r="I4" s="1" t="s">
        <v>429</v>
      </c>
      <c r="N4" s="1" t="s">
        <v>426</v>
      </c>
      <c r="O4" s="3">
        <v>2022</v>
      </c>
    </row>
    <row r="5" spans="2:15">
      <c r="N5" s="1" t="s">
        <v>427</v>
      </c>
      <c r="O5" s="3">
        <v>2</v>
      </c>
    </row>
    <row r="6" spans="2:15">
      <c r="C6" s="3" t="s">
        <v>96</v>
      </c>
      <c r="D6" s="3" t="s">
        <v>124</v>
      </c>
      <c r="E6" s="21" t="s">
        <v>125</v>
      </c>
      <c r="F6" s="21" t="s">
        <v>126</v>
      </c>
      <c r="G6" s="3" t="s">
        <v>128</v>
      </c>
      <c r="I6" s="1" t="s">
        <v>127</v>
      </c>
      <c r="N6" s="1" t="s">
        <v>428</v>
      </c>
      <c r="O6" s="3">
        <v>59</v>
      </c>
    </row>
    <row r="7" spans="2:15">
      <c r="B7" s="1">
        <v>0</v>
      </c>
      <c r="C7" s="3" t="s">
        <v>97</v>
      </c>
      <c r="D7" s="3">
        <v>5</v>
      </c>
      <c r="E7" s="21" t="s">
        <v>107</v>
      </c>
      <c r="F7" s="21"/>
      <c r="G7" s="21" t="s">
        <v>248</v>
      </c>
      <c r="I7" s="1" t="s">
        <v>139</v>
      </c>
    </row>
    <row r="8" spans="2:15">
      <c r="B8" s="1">
        <v>1</v>
      </c>
      <c r="C8" s="3" t="s">
        <v>98</v>
      </c>
      <c r="D8" s="3">
        <v>5</v>
      </c>
      <c r="E8" s="21" t="s">
        <v>108</v>
      </c>
      <c r="F8" s="21"/>
      <c r="G8" s="21" t="s">
        <v>251</v>
      </c>
      <c r="O8" s="1">
        <f>MOD(_xlfn.FLOOR.MATH(MOD(($O$4-2000)*7257*12*31+$O$5*7247*12+$O$6*7243,997)/10),10)</f>
        <v>7</v>
      </c>
    </row>
    <row r="9" spans="2:15">
      <c r="B9" s="1">
        <v>2</v>
      </c>
      <c r="C9" s="3" t="s">
        <v>118</v>
      </c>
      <c r="D9" s="3">
        <v>5</v>
      </c>
      <c r="E9" s="21" t="s">
        <v>120</v>
      </c>
      <c r="F9" s="21"/>
      <c r="G9" s="21" t="s">
        <v>250</v>
      </c>
      <c r="O9" s="1">
        <f>MOD(_xlfn.FLOOR.MATH(MOD(($O$4-2000)*7219*12*31+$O$5*7213*12+$O$6*7243,7211)/10),10)</f>
        <v>0</v>
      </c>
    </row>
    <row r="10" spans="2:15">
      <c r="B10" s="1">
        <v>3</v>
      </c>
      <c r="C10" s="14" t="s">
        <v>103</v>
      </c>
      <c r="D10" s="3">
        <v>2</v>
      </c>
      <c r="E10" s="21" t="s">
        <v>108</v>
      </c>
      <c r="F10" s="21"/>
      <c r="G10" s="21" t="s">
        <v>249</v>
      </c>
      <c r="O10" s="1">
        <f>MOD(_xlfn.FLOOR.MATH(MOD(($O$4-2000)*8069*12*31+$O$5*8081*12+$O$6*8087,997)/10),10)</f>
        <v>9</v>
      </c>
    </row>
    <row r="11" spans="2:15">
      <c r="B11" s="1">
        <v>4</v>
      </c>
      <c r="C11" s="14" t="s">
        <v>104</v>
      </c>
      <c r="D11" s="3">
        <v>2</v>
      </c>
      <c r="E11" s="21" t="s">
        <v>109</v>
      </c>
      <c r="F11" s="21"/>
      <c r="G11" s="21" t="s">
        <v>252</v>
      </c>
      <c r="O11" s="1">
        <f>MOD(_xlfn.FLOOR.MATH(MOD(($O$4-2000)*7727*12*31+$O$5*7741*12+$O$6*7753,997)/10),10)</f>
        <v>9</v>
      </c>
    </row>
    <row r="12" spans="2:15">
      <c r="B12" s="1">
        <v>5</v>
      </c>
      <c r="C12" s="3" t="s">
        <v>439</v>
      </c>
      <c r="D12" s="3">
        <v>3</v>
      </c>
      <c r="E12" s="21" t="s">
        <v>253</v>
      </c>
      <c r="F12" s="21" t="s">
        <v>110</v>
      </c>
      <c r="G12" s="21" t="s">
        <v>254</v>
      </c>
      <c r="H12" s="1" t="s">
        <v>255</v>
      </c>
    </row>
    <row r="13" spans="2:15">
      <c r="B13" s="1">
        <v>6</v>
      </c>
      <c r="C13" s="3" t="s">
        <v>438</v>
      </c>
      <c r="D13" s="3">
        <v>3</v>
      </c>
      <c r="E13" s="21" t="s">
        <v>116</v>
      </c>
      <c r="F13" s="21" t="s">
        <v>115</v>
      </c>
      <c r="G13" s="21" t="s">
        <v>256</v>
      </c>
      <c r="H13" s="1" t="s">
        <v>257</v>
      </c>
    </row>
    <row r="14" spans="2:15">
      <c r="B14" s="1">
        <v>7</v>
      </c>
      <c r="C14" s="3" t="s">
        <v>437</v>
      </c>
      <c r="D14" s="3">
        <v>4</v>
      </c>
      <c r="E14" s="21" t="s">
        <v>116</v>
      </c>
      <c r="F14" s="21" t="s">
        <v>115</v>
      </c>
      <c r="G14" s="21" t="s">
        <v>109</v>
      </c>
      <c r="H14" s="1" t="s">
        <v>257</v>
      </c>
    </row>
    <row r="15" spans="2:15">
      <c r="B15" s="1">
        <v>8</v>
      </c>
      <c r="C15" s="3" t="s">
        <v>436</v>
      </c>
      <c r="D15" s="3">
        <v>3</v>
      </c>
      <c r="E15" s="21" t="s">
        <v>116</v>
      </c>
      <c r="F15" s="21" t="s">
        <v>117</v>
      </c>
      <c r="G15" s="21" t="s">
        <v>109</v>
      </c>
      <c r="H15" s="1" t="s">
        <v>259</v>
      </c>
    </row>
    <row r="16" spans="2:15">
      <c r="B16" s="1">
        <v>9</v>
      </c>
      <c r="C16" s="3" t="s">
        <v>99</v>
      </c>
      <c r="D16" s="3">
        <v>2</v>
      </c>
      <c r="E16" s="21" t="s">
        <v>121</v>
      </c>
      <c r="F16" s="21"/>
      <c r="G16" s="17">
        <v>10</v>
      </c>
      <c r="H16" s="1" t="s">
        <v>261</v>
      </c>
    </row>
    <row r="17" spans="2:8">
      <c r="B17" s="1">
        <v>10</v>
      </c>
      <c r="C17" s="3" t="s">
        <v>440</v>
      </c>
      <c r="D17" s="3">
        <v>1</v>
      </c>
      <c r="E17" s="21" t="s">
        <v>121</v>
      </c>
      <c r="F17" s="21"/>
      <c r="G17" s="21" t="s">
        <v>260</v>
      </c>
      <c r="H17" s="1" t="s">
        <v>261</v>
      </c>
    </row>
    <row r="18" spans="2:8">
      <c r="B18" s="1">
        <v>11</v>
      </c>
      <c r="C18" s="14" t="s">
        <v>105</v>
      </c>
      <c r="D18" s="3">
        <v>2</v>
      </c>
      <c r="E18" s="21" t="s">
        <v>119</v>
      </c>
      <c r="F18" s="21"/>
      <c r="G18" s="21" t="s">
        <v>263</v>
      </c>
    </row>
    <row r="19" spans="2:8">
      <c r="B19" s="1">
        <v>12</v>
      </c>
      <c r="C19" s="14" t="s">
        <v>106</v>
      </c>
      <c r="D19" s="3">
        <v>2</v>
      </c>
      <c r="E19" s="21" t="s">
        <v>122</v>
      </c>
      <c r="F19" s="21"/>
      <c r="G19" s="21" t="s">
        <v>262</v>
      </c>
    </row>
    <row r="20" spans="2:8">
      <c r="B20" s="1">
        <v>13</v>
      </c>
      <c r="C20" s="3" t="s">
        <v>102</v>
      </c>
      <c r="D20" s="3">
        <v>3</v>
      </c>
      <c r="E20" s="21" t="s">
        <v>123</v>
      </c>
      <c r="F20" s="21"/>
      <c r="G20" s="21" t="s">
        <v>264</v>
      </c>
    </row>
    <row r="21" spans="2:8">
      <c r="B21" s="1">
        <v>14</v>
      </c>
      <c r="C21" s="3"/>
      <c r="D21" s="3"/>
      <c r="E21" s="21"/>
      <c r="F21" s="21"/>
      <c r="G21" s="21"/>
    </row>
    <row r="22" spans="2:8">
      <c r="B22" s="1">
        <v>15</v>
      </c>
      <c r="C22" s="3"/>
      <c r="D22" s="3"/>
      <c r="E22" s="21"/>
      <c r="F22" s="21"/>
      <c r="G22" s="21"/>
    </row>
    <row r="23" spans="2:8">
      <c r="B23" s="1">
        <v>16</v>
      </c>
      <c r="C23" s="3"/>
      <c r="D23" s="3"/>
      <c r="E23" s="21"/>
      <c r="F23" s="21"/>
      <c r="G23" s="21"/>
    </row>
    <row r="26" spans="2:8" ht="29">
      <c r="B26" s="22" t="s">
        <v>129</v>
      </c>
      <c r="C26" s="1" t="s">
        <v>131</v>
      </c>
    </row>
    <row r="27" spans="2:8">
      <c r="C27" s="3" t="s">
        <v>130</v>
      </c>
      <c r="D27" s="1" t="s">
        <v>430</v>
      </c>
      <c r="E27" s="20" t="s">
        <v>135</v>
      </c>
    </row>
    <row r="28" spans="2:8">
      <c r="C28" s="3" t="s">
        <v>132</v>
      </c>
      <c r="D28" s="1" t="s">
        <v>431</v>
      </c>
    </row>
    <row r="29" spans="2:8">
      <c r="C29" s="3" t="s">
        <v>133</v>
      </c>
      <c r="D29" s="1" t="s">
        <v>432</v>
      </c>
    </row>
    <row r="30" spans="2:8">
      <c r="C30" s="3" t="s">
        <v>130</v>
      </c>
      <c r="D30" s="1" t="s">
        <v>433</v>
      </c>
    </row>
    <row r="31" spans="2:8">
      <c r="C31" s="3" t="s">
        <v>134</v>
      </c>
      <c r="D31" s="1" t="s">
        <v>434</v>
      </c>
    </row>
    <row r="32" spans="2:8">
      <c r="C32" s="3" t="s">
        <v>130</v>
      </c>
      <c r="D32" s="1" t="s">
        <v>435</v>
      </c>
    </row>
    <row r="34" spans="2:6">
      <c r="B34" s="1" t="s">
        <v>136</v>
      </c>
      <c r="C34" s="1" t="s">
        <v>138</v>
      </c>
    </row>
    <row r="35" spans="2:6">
      <c r="C35" s="3"/>
    </row>
    <row r="36" spans="2:6">
      <c r="C36" s="3"/>
    </row>
    <row r="38" spans="2:6">
      <c r="B38" s="1" t="s">
        <v>137</v>
      </c>
      <c r="D38" s="20" t="s">
        <v>142</v>
      </c>
    </row>
    <row r="39" spans="2:6">
      <c r="C39" s="3" t="s">
        <v>140</v>
      </c>
      <c r="D39" s="3" t="s">
        <v>141</v>
      </c>
      <c r="E39" s="21" t="s">
        <v>145</v>
      </c>
      <c r="F39" s="21" t="s">
        <v>158</v>
      </c>
    </row>
    <row r="40" spans="2:6">
      <c r="C40" s="3" t="s">
        <v>152</v>
      </c>
      <c r="D40" s="3">
        <v>200</v>
      </c>
      <c r="E40" s="21" t="s">
        <v>149</v>
      </c>
      <c r="F40" s="21" t="s">
        <v>159</v>
      </c>
    </row>
    <row r="41" spans="2:6">
      <c r="C41" s="3" t="s">
        <v>153</v>
      </c>
      <c r="D41" s="3">
        <v>320</v>
      </c>
      <c r="E41" s="21" t="s">
        <v>149</v>
      </c>
      <c r="F41" s="21" t="s">
        <v>159</v>
      </c>
    </row>
    <row r="42" spans="2:6">
      <c r="C42" s="3" t="s">
        <v>154</v>
      </c>
      <c r="D42" s="3">
        <v>400</v>
      </c>
      <c r="E42" s="21" t="s">
        <v>146</v>
      </c>
      <c r="F42" s="21" t="s">
        <v>159</v>
      </c>
    </row>
    <row r="43" spans="2:6">
      <c r="C43" s="3" t="s">
        <v>157</v>
      </c>
      <c r="D43" s="3">
        <v>480</v>
      </c>
      <c r="E43" s="21" t="s">
        <v>147</v>
      </c>
      <c r="F43" s="21" t="s">
        <v>160</v>
      </c>
    </row>
    <row r="44" spans="2:6">
      <c r="C44" s="3" t="s">
        <v>156</v>
      </c>
      <c r="D44" s="3">
        <v>570</v>
      </c>
      <c r="E44" s="21" t="s">
        <v>147</v>
      </c>
      <c r="F44" s="21" t="s">
        <v>160</v>
      </c>
    </row>
    <row r="45" spans="2:6">
      <c r="C45" s="3" t="s">
        <v>155</v>
      </c>
      <c r="D45" s="3">
        <v>610</v>
      </c>
      <c r="E45" s="21" t="s">
        <v>148</v>
      </c>
      <c r="F45" s="21" t="s">
        <v>160</v>
      </c>
    </row>
    <row r="46" spans="2:6">
      <c r="C46" s="3" t="s">
        <v>143</v>
      </c>
      <c r="D46" s="3">
        <v>650</v>
      </c>
      <c r="E46" s="21" t="s">
        <v>150</v>
      </c>
      <c r="F46" s="21" t="s">
        <v>162</v>
      </c>
    </row>
    <row r="47" spans="2:6">
      <c r="C47" s="3" t="s">
        <v>144</v>
      </c>
      <c r="D47" s="3">
        <v>720</v>
      </c>
      <c r="E47" s="21" t="s">
        <v>151</v>
      </c>
      <c r="F47" s="21" t="s">
        <v>161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A39-0B04-2C44-A4A7-C79808482FDA}">
  <sheetPr>
    <tabColor theme="4" tint="0.79998168889431442"/>
  </sheetPr>
  <dimension ref="B2:L277"/>
  <sheetViews>
    <sheetView workbookViewId="0">
      <selection activeCell="F19" sqref="F19"/>
    </sheetView>
  </sheetViews>
  <sheetFormatPr baseColWidth="10" defaultRowHeight="20"/>
  <sheetData>
    <row r="2" spans="2:12">
      <c r="B2" s="1" t="s">
        <v>426</v>
      </c>
      <c r="C2" s="3">
        <v>2022</v>
      </c>
      <c r="E2">
        <v>2022</v>
      </c>
      <c r="F2">
        <v>2</v>
      </c>
      <c r="G2">
        <v>1</v>
      </c>
      <c r="H2" s="1">
        <f>MOD(_xlfn.FLOOR.MATH(MOD((E2-2000)*7257*12*31+F2*7247*12+G2*7243,1000)/10),10)</f>
        <v>5</v>
      </c>
      <c r="I2" s="1">
        <f>MOD(_xlfn.FLOOR.MATH(MOD((E2-2000)*7219*12*31+F2*7213*12+G2*7211,1000)/10),10)</f>
        <v>1</v>
      </c>
      <c r="J2" s="1">
        <f>MOD(_xlfn.FLOOR.MATH(MOD((E2-2000)*8069*12*31+F2*8081*12+G2*8087,1000)/10),10)</f>
        <v>2</v>
      </c>
      <c r="K2" s="1">
        <f>MOD(_xlfn.FLOOR.MATH(MOD((E2-2000)*7727*12*31+F2*7741*12+G2*7753,1000)/10),10)</f>
        <v>0</v>
      </c>
      <c r="L2">
        <f>H2*1000+I2*100+J2*10+K2</f>
        <v>5120</v>
      </c>
    </row>
    <row r="3" spans="2:12">
      <c r="B3" s="1" t="s">
        <v>427</v>
      </c>
      <c r="C3" s="3">
        <v>2</v>
      </c>
      <c r="E3">
        <v>2022</v>
      </c>
      <c r="F3">
        <v>2</v>
      </c>
      <c r="G3">
        <v>2</v>
      </c>
      <c r="H3" s="1">
        <f t="shared" ref="H3:H66" si="0">MOD(_xlfn.FLOOR.MATH(MOD((E3-2000)*7257*12*31+F3*7247*12+G3*7243,1000)/10),10)</f>
        <v>0</v>
      </c>
      <c r="I3" s="1">
        <f t="shared" ref="I3:I66" si="1">MOD(_xlfn.FLOOR.MATH(MOD((E3-2000)*7219*12*31+F3*7213*12+G3*7211,1000)/10),10)</f>
        <v>3</v>
      </c>
      <c r="J3" s="1">
        <f t="shared" ref="J3:J66" si="2">MOD(_xlfn.FLOOR.MATH(MOD((E3-2000)*8069*12*31+F3*8081*12+G3*8087,1000)/10),10)</f>
        <v>1</v>
      </c>
      <c r="K3" s="1">
        <f t="shared" ref="K3:K66" si="3">MOD(_xlfn.FLOOR.MATH(MOD((E3-2000)*7727*12*31+F3*7741*12+G3*7753,1000)/10),10)</f>
        <v>5</v>
      </c>
      <c r="L3">
        <f t="shared" ref="L3:L60" si="4">H3*1000+I3*100+J3*10+K3</f>
        <v>315</v>
      </c>
    </row>
    <row r="4" spans="2:12">
      <c r="B4" s="1" t="s">
        <v>428</v>
      </c>
      <c r="C4" s="3">
        <v>59</v>
      </c>
      <c r="E4">
        <v>2022</v>
      </c>
      <c r="F4">
        <v>2</v>
      </c>
      <c r="G4">
        <v>3</v>
      </c>
      <c r="H4" s="1">
        <f t="shared" si="0"/>
        <v>4</v>
      </c>
      <c r="I4" s="1">
        <f t="shared" si="1"/>
        <v>4</v>
      </c>
      <c r="J4" s="1">
        <f t="shared" si="2"/>
        <v>0</v>
      </c>
      <c r="K4" s="1">
        <f t="shared" si="3"/>
        <v>1</v>
      </c>
      <c r="L4">
        <f t="shared" si="4"/>
        <v>4401</v>
      </c>
    </row>
    <row r="5" spans="2:12">
      <c r="B5" s="1"/>
      <c r="C5" s="1"/>
      <c r="E5">
        <v>2022</v>
      </c>
      <c r="F5">
        <v>2</v>
      </c>
      <c r="G5">
        <v>4</v>
      </c>
      <c r="H5" s="1">
        <f t="shared" si="0"/>
        <v>8</v>
      </c>
      <c r="I5" s="1">
        <f t="shared" si="1"/>
        <v>5</v>
      </c>
      <c r="J5" s="1">
        <f t="shared" si="2"/>
        <v>8</v>
      </c>
      <c r="K5" s="1">
        <f t="shared" si="3"/>
        <v>6</v>
      </c>
      <c r="L5">
        <f t="shared" si="4"/>
        <v>8586</v>
      </c>
    </row>
    <row r="6" spans="2:12">
      <c r="B6" s="1"/>
      <c r="C6" s="1">
        <f>MOD(_xlfn.FLOOR.MATH(MOD(($O$4-2000)*7257*12*31+$O$5*7247*12+$O$6*7243,997)/10),10)</f>
        <v>3</v>
      </c>
      <c r="E6">
        <v>2022</v>
      </c>
      <c r="F6">
        <v>2</v>
      </c>
      <c r="G6">
        <v>5</v>
      </c>
      <c r="H6" s="1">
        <f t="shared" si="0"/>
        <v>3</v>
      </c>
      <c r="I6" s="1">
        <f t="shared" si="1"/>
        <v>6</v>
      </c>
      <c r="J6" s="1">
        <f t="shared" si="2"/>
        <v>7</v>
      </c>
      <c r="K6" s="1">
        <f t="shared" si="3"/>
        <v>1</v>
      </c>
      <c r="L6">
        <f t="shared" si="4"/>
        <v>3671</v>
      </c>
    </row>
    <row r="7" spans="2:12">
      <c r="B7" s="1"/>
      <c r="C7" s="1">
        <f>MOD(_xlfn.FLOOR.MATH(MOD(($O$4-2000)*7219*12*31+$O$5*7213*12+$O$6*7243,7211)/10),10)</f>
        <v>8</v>
      </c>
      <c r="E7">
        <v>2022</v>
      </c>
      <c r="F7">
        <v>2</v>
      </c>
      <c r="G7">
        <v>6</v>
      </c>
      <c r="H7" s="1">
        <f t="shared" si="0"/>
        <v>7</v>
      </c>
      <c r="I7" s="1">
        <f t="shared" si="1"/>
        <v>7</v>
      </c>
      <c r="J7" s="1">
        <f t="shared" si="2"/>
        <v>6</v>
      </c>
      <c r="K7" s="1">
        <f t="shared" si="3"/>
        <v>7</v>
      </c>
      <c r="L7">
        <f t="shared" si="4"/>
        <v>7767</v>
      </c>
    </row>
    <row r="8" spans="2:12">
      <c r="B8" s="1"/>
      <c r="C8" s="1">
        <f>MOD(_xlfn.FLOOR.MATH(MOD(($O$4-2000)*8069*12*31+$O$5*8081*12+$O$6*8087,997)/10),10)</f>
        <v>9</v>
      </c>
      <c r="E8">
        <v>2022</v>
      </c>
      <c r="F8">
        <v>2</v>
      </c>
      <c r="G8">
        <v>7</v>
      </c>
      <c r="H8" s="1">
        <f t="shared" si="0"/>
        <v>1</v>
      </c>
      <c r="I8" s="1">
        <f t="shared" si="1"/>
        <v>8</v>
      </c>
      <c r="J8" s="1">
        <f t="shared" si="2"/>
        <v>4</v>
      </c>
      <c r="K8" s="1">
        <f t="shared" si="3"/>
        <v>2</v>
      </c>
      <c r="L8">
        <f t="shared" si="4"/>
        <v>1842</v>
      </c>
    </row>
    <row r="9" spans="2:12">
      <c r="B9" s="1"/>
      <c r="C9" s="1">
        <f>MOD(_xlfn.FLOOR.MATH(MOD(($O$4-2000)*7727*12*31+$O$5*7741*12+$O$6*7753,997)/10),10)</f>
        <v>3</v>
      </c>
      <c r="E9">
        <v>2022</v>
      </c>
      <c r="F9">
        <v>2</v>
      </c>
      <c r="G9">
        <v>8</v>
      </c>
      <c r="H9" s="1">
        <f t="shared" si="0"/>
        <v>6</v>
      </c>
      <c r="I9" s="1">
        <f t="shared" si="1"/>
        <v>9</v>
      </c>
      <c r="J9" s="1">
        <f t="shared" si="2"/>
        <v>3</v>
      </c>
      <c r="K9" s="1">
        <f t="shared" si="3"/>
        <v>7</v>
      </c>
      <c r="L9">
        <f t="shared" si="4"/>
        <v>6937</v>
      </c>
    </row>
    <row r="10" spans="2:12">
      <c r="E10">
        <v>2022</v>
      </c>
      <c r="F10">
        <v>2</v>
      </c>
      <c r="G10">
        <v>9</v>
      </c>
      <c r="H10" s="1">
        <f t="shared" si="0"/>
        <v>0</v>
      </c>
      <c r="I10" s="1">
        <f t="shared" si="1"/>
        <v>0</v>
      </c>
      <c r="J10" s="1">
        <f t="shared" si="2"/>
        <v>2</v>
      </c>
      <c r="K10" s="1">
        <f t="shared" si="3"/>
        <v>2</v>
      </c>
      <c r="L10">
        <f t="shared" si="4"/>
        <v>22</v>
      </c>
    </row>
    <row r="11" spans="2:12">
      <c r="E11">
        <v>2022</v>
      </c>
      <c r="F11">
        <v>2</v>
      </c>
      <c r="G11">
        <v>10</v>
      </c>
      <c r="H11" s="1">
        <f t="shared" si="0"/>
        <v>4</v>
      </c>
      <c r="I11" s="1">
        <f t="shared" si="1"/>
        <v>1</v>
      </c>
      <c r="J11" s="1">
        <f t="shared" si="2"/>
        <v>1</v>
      </c>
      <c r="K11" s="1">
        <f t="shared" si="3"/>
        <v>8</v>
      </c>
      <c r="L11">
        <f t="shared" si="4"/>
        <v>4118</v>
      </c>
    </row>
    <row r="12" spans="2:12">
      <c r="E12">
        <v>2022</v>
      </c>
      <c r="F12">
        <v>2</v>
      </c>
      <c r="G12">
        <v>11</v>
      </c>
      <c r="H12" s="1">
        <f t="shared" si="0"/>
        <v>8</v>
      </c>
      <c r="I12" s="1">
        <f t="shared" si="1"/>
        <v>2</v>
      </c>
      <c r="J12" s="1">
        <f t="shared" si="2"/>
        <v>9</v>
      </c>
      <c r="K12" s="1">
        <f t="shared" si="3"/>
        <v>3</v>
      </c>
      <c r="L12">
        <f t="shared" si="4"/>
        <v>8293</v>
      </c>
    </row>
    <row r="13" spans="2:12">
      <c r="E13">
        <v>2022</v>
      </c>
      <c r="F13">
        <v>2</v>
      </c>
      <c r="G13">
        <v>12</v>
      </c>
      <c r="H13" s="1">
        <f t="shared" si="0"/>
        <v>3</v>
      </c>
      <c r="I13" s="1">
        <f t="shared" si="1"/>
        <v>4</v>
      </c>
      <c r="J13" s="1">
        <f t="shared" si="2"/>
        <v>8</v>
      </c>
      <c r="K13" s="1">
        <f t="shared" si="3"/>
        <v>8</v>
      </c>
      <c r="L13">
        <f t="shared" si="4"/>
        <v>3488</v>
      </c>
    </row>
    <row r="14" spans="2:12">
      <c r="E14">
        <v>2022</v>
      </c>
      <c r="F14">
        <v>2</v>
      </c>
      <c r="G14">
        <v>13</v>
      </c>
      <c r="H14" s="1">
        <f t="shared" si="0"/>
        <v>7</v>
      </c>
      <c r="I14" s="1">
        <f t="shared" si="1"/>
        <v>5</v>
      </c>
      <c r="J14" s="1">
        <f t="shared" si="2"/>
        <v>7</v>
      </c>
      <c r="K14" s="1">
        <f t="shared" si="3"/>
        <v>4</v>
      </c>
      <c r="L14">
        <f t="shared" si="4"/>
        <v>7574</v>
      </c>
    </row>
    <row r="15" spans="2:12">
      <c r="E15">
        <v>2022</v>
      </c>
      <c r="F15">
        <v>2</v>
      </c>
      <c r="G15">
        <v>14</v>
      </c>
      <c r="H15" s="1">
        <f t="shared" si="0"/>
        <v>1</v>
      </c>
      <c r="I15" s="1">
        <f t="shared" si="1"/>
        <v>6</v>
      </c>
      <c r="J15" s="1">
        <f t="shared" si="2"/>
        <v>5</v>
      </c>
      <c r="K15" s="1">
        <f t="shared" si="3"/>
        <v>9</v>
      </c>
      <c r="L15">
        <f t="shared" si="4"/>
        <v>1659</v>
      </c>
    </row>
    <row r="16" spans="2:12">
      <c r="E16">
        <v>2022</v>
      </c>
      <c r="F16">
        <v>2</v>
      </c>
      <c r="G16">
        <v>15</v>
      </c>
      <c r="H16" s="1">
        <f t="shared" si="0"/>
        <v>6</v>
      </c>
      <c r="I16" s="1">
        <f t="shared" si="1"/>
        <v>7</v>
      </c>
      <c r="J16" s="1">
        <f t="shared" si="2"/>
        <v>4</v>
      </c>
      <c r="K16" s="1">
        <f t="shared" si="3"/>
        <v>4</v>
      </c>
      <c r="L16">
        <f t="shared" si="4"/>
        <v>6744</v>
      </c>
    </row>
    <row r="17" spans="5:12">
      <c r="E17">
        <v>2022</v>
      </c>
      <c r="F17">
        <v>2</v>
      </c>
      <c r="G17">
        <v>16</v>
      </c>
      <c r="H17" s="1">
        <f t="shared" si="0"/>
        <v>0</v>
      </c>
      <c r="I17" s="1">
        <f t="shared" si="1"/>
        <v>8</v>
      </c>
      <c r="J17" s="1">
        <f t="shared" si="2"/>
        <v>3</v>
      </c>
      <c r="K17" s="1">
        <f t="shared" si="3"/>
        <v>0</v>
      </c>
      <c r="L17">
        <f t="shared" si="4"/>
        <v>830</v>
      </c>
    </row>
    <row r="18" spans="5:12">
      <c r="E18">
        <v>2022</v>
      </c>
      <c r="F18">
        <v>2</v>
      </c>
      <c r="G18">
        <v>17</v>
      </c>
      <c r="H18" s="1">
        <f t="shared" si="0"/>
        <v>4</v>
      </c>
      <c r="I18" s="1">
        <f t="shared" si="1"/>
        <v>9</v>
      </c>
      <c r="J18" s="1">
        <f t="shared" si="2"/>
        <v>1</v>
      </c>
      <c r="K18" s="1">
        <f t="shared" si="3"/>
        <v>5</v>
      </c>
      <c r="L18">
        <f t="shared" si="4"/>
        <v>4915</v>
      </c>
    </row>
    <row r="19" spans="5:12">
      <c r="E19">
        <v>2022</v>
      </c>
      <c r="F19">
        <v>2</v>
      </c>
      <c r="G19">
        <v>18</v>
      </c>
      <c r="H19" s="1">
        <f t="shared" si="0"/>
        <v>9</v>
      </c>
      <c r="I19" s="1">
        <f t="shared" si="1"/>
        <v>0</v>
      </c>
      <c r="J19" s="1">
        <f t="shared" si="2"/>
        <v>0</v>
      </c>
      <c r="K19" s="1">
        <f t="shared" si="3"/>
        <v>0</v>
      </c>
      <c r="L19">
        <f t="shared" si="4"/>
        <v>9000</v>
      </c>
    </row>
    <row r="20" spans="5:12">
      <c r="E20">
        <v>2022</v>
      </c>
      <c r="F20">
        <v>2</v>
      </c>
      <c r="G20">
        <v>19</v>
      </c>
      <c r="H20" s="1">
        <f t="shared" si="0"/>
        <v>3</v>
      </c>
      <c r="I20" s="1">
        <f t="shared" si="1"/>
        <v>1</v>
      </c>
      <c r="J20" s="1">
        <f t="shared" si="2"/>
        <v>9</v>
      </c>
      <c r="K20" s="1">
        <f t="shared" si="3"/>
        <v>5</v>
      </c>
      <c r="L20">
        <f t="shared" si="4"/>
        <v>3195</v>
      </c>
    </row>
    <row r="21" spans="5:12">
      <c r="E21">
        <v>2022</v>
      </c>
      <c r="F21">
        <v>2</v>
      </c>
      <c r="G21">
        <v>20</v>
      </c>
      <c r="H21" s="1">
        <f t="shared" si="0"/>
        <v>7</v>
      </c>
      <c r="I21" s="1">
        <f t="shared" si="1"/>
        <v>2</v>
      </c>
      <c r="J21" s="1">
        <f t="shared" si="2"/>
        <v>8</v>
      </c>
      <c r="K21" s="1">
        <f t="shared" si="3"/>
        <v>1</v>
      </c>
      <c r="L21">
        <f t="shared" si="4"/>
        <v>7281</v>
      </c>
    </row>
    <row r="22" spans="5:12">
      <c r="E22">
        <v>2022</v>
      </c>
      <c r="F22">
        <v>2</v>
      </c>
      <c r="G22">
        <v>21</v>
      </c>
      <c r="H22" s="1">
        <f t="shared" si="0"/>
        <v>1</v>
      </c>
      <c r="I22" s="1">
        <f t="shared" si="1"/>
        <v>3</v>
      </c>
      <c r="J22" s="1">
        <f t="shared" si="2"/>
        <v>6</v>
      </c>
      <c r="K22" s="1">
        <f t="shared" si="3"/>
        <v>6</v>
      </c>
      <c r="L22">
        <f t="shared" si="4"/>
        <v>1366</v>
      </c>
    </row>
    <row r="23" spans="5:12">
      <c r="E23">
        <v>2022</v>
      </c>
      <c r="F23">
        <v>2</v>
      </c>
      <c r="G23">
        <v>22</v>
      </c>
      <c r="H23" s="1">
        <f t="shared" si="0"/>
        <v>6</v>
      </c>
      <c r="I23" s="1">
        <f t="shared" si="1"/>
        <v>5</v>
      </c>
      <c r="J23" s="1">
        <f t="shared" si="2"/>
        <v>5</v>
      </c>
      <c r="K23" s="1">
        <f t="shared" si="3"/>
        <v>1</v>
      </c>
      <c r="L23">
        <f t="shared" si="4"/>
        <v>6551</v>
      </c>
    </row>
    <row r="24" spans="5:12">
      <c r="E24">
        <v>2022</v>
      </c>
      <c r="F24">
        <v>2</v>
      </c>
      <c r="G24">
        <v>23</v>
      </c>
      <c r="H24" s="1">
        <f t="shared" si="0"/>
        <v>0</v>
      </c>
      <c r="I24" s="1">
        <f t="shared" si="1"/>
        <v>6</v>
      </c>
      <c r="J24" s="1">
        <f t="shared" si="2"/>
        <v>4</v>
      </c>
      <c r="K24" s="1">
        <f t="shared" si="3"/>
        <v>7</v>
      </c>
      <c r="L24">
        <f t="shared" si="4"/>
        <v>647</v>
      </c>
    </row>
    <row r="25" spans="5:12">
      <c r="E25">
        <v>2022</v>
      </c>
      <c r="F25">
        <v>2</v>
      </c>
      <c r="G25">
        <v>24</v>
      </c>
      <c r="H25" s="1">
        <f t="shared" si="0"/>
        <v>4</v>
      </c>
      <c r="I25" s="1">
        <f t="shared" si="1"/>
        <v>7</v>
      </c>
      <c r="J25" s="1">
        <f t="shared" si="2"/>
        <v>2</v>
      </c>
      <c r="K25" s="1">
        <f t="shared" si="3"/>
        <v>2</v>
      </c>
      <c r="L25">
        <f t="shared" si="4"/>
        <v>4722</v>
      </c>
    </row>
    <row r="26" spans="5:12">
      <c r="E26">
        <v>2022</v>
      </c>
      <c r="F26">
        <v>2</v>
      </c>
      <c r="G26">
        <v>25</v>
      </c>
      <c r="H26" s="1">
        <f t="shared" si="0"/>
        <v>9</v>
      </c>
      <c r="I26" s="1">
        <f t="shared" si="1"/>
        <v>8</v>
      </c>
      <c r="J26" s="1">
        <f t="shared" si="2"/>
        <v>1</v>
      </c>
      <c r="K26" s="1">
        <f t="shared" si="3"/>
        <v>7</v>
      </c>
      <c r="L26">
        <f t="shared" si="4"/>
        <v>9817</v>
      </c>
    </row>
    <row r="27" spans="5:12">
      <c r="E27">
        <v>2022</v>
      </c>
      <c r="F27">
        <v>2</v>
      </c>
      <c r="G27">
        <v>26</v>
      </c>
      <c r="H27" s="1">
        <f t="shared" si="0"/>
        <v>3</v>
      </c>
      <c r="I27" s="1">
        <f t="shared" si="1"/>
        <v>9</v>
      </c>
      <c r="J27" s="1">
        <f t="shared" si="2"/>
        <v>0</v>
      </c>
      <c r="K27" s="1">
        <f t="shared" si="3"/>
        <v>3</v>
      </c>
      <c r="L27">
        <f t="shared" si="4"/>
        <v>3903</v>
      </c>
    </row>
    <row r="28" spans="5:12">
      <c r="E28">
        <v>2022</v>
      </c>
      <c r="F28">
        <v>2</v>
      </c>
      <c r="G28">
        <v>27</v>
      </c>
      <c r="H28" s="1">
        <f t="shared" si="0"/>
        <v>7</v>
      </c>
      <c r="I28" s="1">
        <f t="shared" si="1"/>
        <v>0</v>
      </c>
      <c r="J28" s="1">
        <f t="shared" si="2"/>
        <v>8</v>
      </c>
      <c r="K28" s="1">
        <f t="shared" si="3"/>
        <v>8</v>
      </c>
      <c r="L28">
        <f t="shared" si="4"/>
        <v>7088</v>
      </c>
    </row>
    <row r="29" spans="5:12">
      <c r="E29">
        <v>2022</v>
      </c>
      <c r="F29">
        <v>2</v>
      </c>
      <c r="G29">
        <v>28</v>
      </c>
      <c r="H29" s="1">
        <f t="shared" si="0"/>
        <v>2</v>
      </c>
      <c r="I29" s="1">
        <f t="shared" si="1"/>
        <v>1</v>
      </c>
      <c r="J29" s="1">
        <f t="shared" si="2"/>
        <v>7</v>
      </c>
      <c r="K29" s="1">
        <f t="shared" si="3"/>
        <v>3</v>
      </c>
      <c r="L29">
        <f t="shared" si="4"/>
        <v>2173</v>
      </c>
    </row>
    <row r="30" spans="5:12">
      <c r="E30">
        <v>2022</v>
      </c>
      <c r="F30">
        <v>3</v>
      </c>
      <c r="G30">
        <v>1</v>
      </c>
      <c r="H30" s="1">
        <f t="shared" si="0"/>
        <v>2</v>
      </c>
      <c r="I30" s="1">
        <f t="shared" si="1"/>
        <v>7</v>
      </c>
      <c r="J30" s="1">
        <f t="shared" si="2"/>
        <v>9</v>
      </c>
      <c r="K30" s="1">
        <f t="shared" si="3"/>
        <v>9</v>
      </c>
      <c r="L30">
        <f t="shared" si="4"/>
        <v>2799</v>
      </c>
    </row>
    <row r="31" spans="5:12">
      <c r="E31">
        <v>2022</v>
      </c>
      <c r="F31">
        <v>3</v>
      </c>
      <c r="G31">
        <v>2</v>
      </c>
      <c r="H31" s="1">
        <f t="shared" si="0"/>
        <v>6</v>
      </c>
      <c r="I31" s="1">
        <f t="shared" si="1"/>
        <v>8</v>
      </c>
      <c r="J31" s="1">
        <f t="shared" si="2"/>
        <v>8</v>
      </c>
      <c r="K31" s="1">
        <f t="shared" si="3"/>
        <v>5</v>
      </c>
      <c r="L31">
        <f t="shared" si="4"/>
        <v>6885</v>
      </c>
    </row>
    <row r="32" spans="5:12">
      <c r="E32">
        <v>2022</v>
      </c>
      <c r="F32">
        <v>3</v>
      </c>
      <c r="G32">
        <v>3</v>
      </c>
      <c r="H32" s="1">
        <f t="shared" si="0"/>
        <v>0</v>
      </c>
      <c r="I32" s="1">
        <f t="shared" si="1"/>
        <v>9</v>
      </c>
      <c r="J32" s="1">
        <f t="shared" si="2"/>
        <v>7</v>
      </c>
      <c r="K32" s="1">
        <f t="shared" si="3"/>
        <v>0</v>
      </c>
      <c r="L32">
        <f t="shared" si="4"/>
        <v>970</v>
      </c>
    </row>
    <row r="33" spans="5:12">
      <c r="E33">
        <v>2022</v>
      </c>
      <c r="F33">
        <v>3</v>
      </c>
      <c r="G33">
        <v>4</v>
      </c>
      <c r="H33" s="1">
        <f t="shared" si="0"/>
        <v>5</v>
      </c>
      <c r="I33" s="1">
        <f t="shared" si="1"/>
        <v>0</v>
      </c>
      <c r="J33" s="1">
        <f t="shared" si="2"/>
        <v>6</v>
      </c>
      <c r="K33" s="1">
        <f t="shared" si="3"/>
        <v>5</v>
      </c>
      <c r="L33">
        <f t="shared" si="4"/>
        <v>5065</v>
      </c>
    </row>
    <row r="34" spans="5:12">
      <c r="E34">
        <v>2022</v>
      </c>
      <c r="F34">
        <v>3</v>
      </c>
      <c r="G34">
        <v>5</v>
      </c>
      <c r="H34" s="1">
        <f t="shared" si="0"/>
        <v>9</v>
      </c>
      <c r="I34" s="1">
        <f t="shared" si="1"/>
        <v>1</v>
      </c>
      <c r="J34" s="1">
        <f t="shared" si="2"/>
        <v>4</v>
      </c>
      <c r="K34" s="1">
        <f t="shared" si="3"/>
        <v>0</v>
      </c>
      <c r="L34">
        <f t="shared" si="4"/>
        <v>9140</v>
      </c>
    </row>
    <row r="35" spans="5:12">
      <c r="E35">
        <v>2022</v>
      </c>
      <c r="F35">
        <v>3</v>
      </c>
      <c r="G35">
        <v>6</v>
      </c>
      <c r="H35" s="1">
        <f t="shared" si="0"/>
        <v>3</v>
      </c>
      <c r="I35" s="1">
        <f t="shared" si="1"/>
        <v>3</v>
      </c>
      <c r="J35" s="1">
        <f t="shared" si="2"/>
        <v>3</v>
      </c>
      <c r="K35" s="1">
        <f t="shared" si="3"/>
        <v>6</v>
      </c>
      <c r="L35">
        <f t="shared" si="4"/>
        <v>3336</v>
      </c>
    </row>
    <row r="36" spans="5:12">
      <c r="E36">
        <v>2022</v>
      </c>
      <c r="F36">
        <v>3</v>
      </c>
      <c r="G36">
        <v>7</v>
      </c>
      <c r="H36" s="1">
        <f t="shared" si="0"/>
        <v>8</v>
      </c>
      <c r="I36" s="1">
        <f t="shared" si="1"/>
        <v>4</v>
      </c>
      <c r="J36" s="1">
        <f t="shared" si="2"/>
        <v>2</v>
      </c>
      <c r="K36" s="1">
        <f t="shared" si="3"/>
        <v>1</v>
      </c>
      <c r="L36">
        <f t="shared" si="4"/>
        <v>8421</v>
      </c>
    </row>
    <row r="37" spans="5:12">
      <c r="E37">
        <v>2022</v>
      </c>
      <c r="F37">
        <v>3</v>
      </c>
      <c r="G37">
        <v>8</v>
      </c>
      <c r="H37" s="1">
        <f t="shared" si="0"/>
        <v>2</v>
      </c>
      <c r="I37" s="1">
        <f t="shared" si="1"/>
        <v>5</v>
      </c>
      <c r="J37" s="1">
        <f t="shared" si="2"/>
        <v>0</v>
      </c>
      <c r="K37" s="1">
        <f t="shared" si="3"/>
        <v>6</v>
      </c>
      <c r="L37">
        <f t="shared" si="4"/>
        <v>2506</v>
      </c>
    </row>
    <row r="38" spans="5:12">
      <c r="E38">
        <v>2022</v>
      </c>
      <c r="F38">
        <v>3</v>
      </c>
      <c r="G38">
        <v>9</v>
      </c>
      <c r="H38" s="1">
        <f t="shared" si="0"/>
        <v>6</v>
      </c>
      <c r="I38" s="1">
        <f t="shared" si="1"/>
        <v>6</v>
      </c>
      <c r="J38" s="1">
        <f t="shared" si="2"/>
        <v>9</v>
      </c>
      <c r="K38" s="1">
        <f t="shared" si="3"/>
        <v>2</v>
      </c>
      <c r="L38">
        <f t="shared" si="4"/>
        <v>6692</v>
      </c>
    </row>
    <row r="39" spans="5:12">
      <c r="E39">
        <v>2022</v>
      </c>
      <c r="F39">
        <v>3</v>
      </c>
      <c r="G39">
        <v>10</v>
      </c>
      <c r="H39" s="1">
        <f t="shared" si="0"/>
        <v>1</v>
      </c>
      <c r="I39" s="1">
        <f t="shared" si="1"/>
        <v>7</v>
      </c>
      <c r="J39" s="1">
        <f t="shared" si="2"/>
        <v>8</v>
      </c>
      <c r="K39" s="1">
        <f t="shared" si="3"/>
        <v>7</v>
      </c>
      <c r="L39">
        <f t="shared" si="4"/>
        <v>1787</v>
      </c>
    </row>
    <row r="40" spans="5:12">
      <c r="E40">
        <v>2022</v>
      </c>
      <c r="F40">
        <v>3</v>
      </c>
      <c r="G40">
        <v>11</v>
      </c>
      <c r="H40" s="1">
        <f t="shared" si="0"/>
        <v>5</v>
      </c>
      <c r="I40" s="1">
        <f t="shared" si="1"/>
        <v>8</v>
      </c>
      <c r="J40" s="1">
        <f t="shared" si="2"/>
        <v>6</v>
      </c>
      <c r="K40" s="1">
        <f t="shared" si="3"/>
        <v>2</v>
      </c>
      <c r="L40">
        <f t="shared" si="4"/>
        <v>5862</v>
      </c>
    </row>
    <row r="41" spans="5:12">
      <c r="E41">
        <v>2022</v>
      </c>
      <c r="F41">
        <v>3</v>
      </c>
      <c r="G41">
        <v>12</v>
      </c>
      <c r="H41" s="1">
        <f t="shared" si="0"/>
        <v>9</v>
      </c>
      <c r="I41" s="1">
        <f t="shared" si="1"/>
        <v>9</v>
      </c>
      <c r="J41" s="1">
        <f t="shared" si="2"/>
        <v>5</v>
      </c>
      <c r="K41" s="1">
        <f t="shared" si="3"/>
        <v>8</v>
      </c>
      <c r="L41">
        <f t="shared" si="4"/>
        <v>9958</v>
      </c>
    </row>
    <row r="42" spans="5:12">
      <c r="E42">
        <v>2022</v>
      </c>
      <c r="F42">
        <v>3</v>
      </c>
      <c r="G42">
        <v>13</v>
      </c>
      <c r="H42" s="1">
        <f t="shared" si="0"/>
        <v>3</v>
      </c>
      <c r="I42" s="1">
        <f t="shared" si="1"/>
        <v>0</v>
      </c>
      <c r="J42" s="1">
        <f t="shared" si="2"/>
        <v>4</v>
      </c>
      <c r="K42" s="1">
        <f t="shared" si="3"/>
        <v>3</v>
      </c>
      <c r="L42">
        <f t="shared" si="4"/>
        <v>3043</v>
      </c>
    </row>
    <row r="43" spans="5:12">
      <c r="E43">
        <v>2022</v>
      </c>
      <c r="F43">
        <v>3</v>
      </c>
      <c r="G43">
        <v>14</v>
      </c>
      <c r="H43" s="1">
        <f t="shared" si="0"/>
        <v>8</v>
      </c>
      <c r="I43" s="1">
        <f t="shared" si="1"/>
        <v>1</v>
      </c>
      <c r="J43" s="1">
        <f t="shared" si="2"/>
        <v>3</v>
      </c>
      <c r="K43" s="1">
        <f t="shared" si="3"/>
        <v>8</v>
      </c>
      <c r="L43">
        <f t="shared" si="4"/>
        <v>8138</v>
      </c>
    </row>
    <row r="44" spans="5:12">
      <c r="E44">
        <v>2022</v>
      </c>
      <c r="F44">
        <v>3</v>
      </c>
      <c r="G44">
        <v>15</v>
      </c>
      <c r="H44" s="1">
        <f t="shared" si="0"/>
        <v>2</v>
      </c>
      <c r="I44" s="1">
        <f t="shared" si="1"/>
        <v>2</v>
      </c>
      <c r="J44" s="1">
        <f t="shared" si="2"/>
        <v>1</v>
      </c>
      <c r="K44" s="1">
        <f t="shared" si="3"/>
        <v>3</v>
      </c>
      <c r="L44">
        <f t="shared" si="4"/>
        <v>2213</v>
      </c>
    </row>
    <row r="45" spans="5:12">
      <c r="E45">
        <v>2022</v>
      </c>
      <c r="F45">
        <v>3</v>
      </c>
      <c r="G45">
        <v>16</v>
      </c>
      <c r="H45" s="1">
        <f t="shared" si="0"/>
        <v>6</v>
      </c>
      <c r="I45" s="1">
        <f t="shared" si="1"/>
        <v>4</v>
      </c>
      <c r="J45" s="1">
        <f t="shared" si="2"/>
        <v>0</v>
      </c>
      <c r="K45" s="1">
        <f t="shared" si="3"/>
        <v>9</v>
      </c>
      <c r="L45">
        <f t="shared" si="4"/>
        <v>6409</v>
      </c>
    </row>
    <row r="46" spans="5:12">
      <c r="E46">
        <v>2022</v>
      </c>
      <c r="F46">
        <v>3</v>
      </c>
      <c r="G46">
        <v>17</v>
      </c>
      <c r="H46" s="1">
        <f t="shared" si="0"/>
        <v>1</v>
      </c>
      <c r="I46" s="1">
        <f t="shared" si="1"/>
        <v>5</v>
      </c>
      <c r="J46" s="1">
        <f t="shared" si="2"/>
        <v>9</v>
      </c>
      <c r="K46" s="1">
        <f t="shared" si="3"/>
        <v>4</v>
      </c>
      <c r="L46">
        <f t="shared" si="4"/>
        <v>1594</v>
      </c>
    </row>
    <row r="47" spans="5:12">
      <c r="E47">
        <v>2022</v>
      </c>
      <c r="F47">
        <v>3</v>
      </c>
      <c r="G47">
        <v>18</v>
      </c>
      <c r="H47" s="1">
        <f t="shared" si="0"/>
        <v>5</v>
      </c>
      <c r="I47" s="1">
        <f t="shared" si="1"/>
        <v>6</v>
      </c>
      <c r="J47" s="1">
        <f t="shared" si="2"/>
        <v>7</v>
      </c>
      <c r="K47" s="1">
        <f t="shared" si="3"/>
        <v>9</v>
      </c>
      <c r="L47">
        <f t="shared" si="4"/>
        <v>5679</v>
      </c>
    </row>
    <row r="48" spans="5:12">
      <c r="E48">
        <v>2022</v>
      </c>
      <c r="F48">
        <v>3</v>
      </c>
      <c r="G48">
        <v>19</v>
      </c>
      <c r="H48" s="1">
        <f t="shared" si="0"/>
        <v>9</v>
      </c>
      <c r="I48" s="1">
        <f t="shared" si="1"/>
        <v>7</v>
      </c>
      <c r="J48" s="1">
        <f t="shared" si="2"/>
        <v>6</v>
      </c>
      <c r="K48" s="1">
        <f t="shared" si="3"/>
        <v>5</v>
      </c>
      <c r="L48">
        <f t="shared" si="4"/>
        <v>9765</v>
      </c>
    </row>
    <row r="49" spans="5:12">
      <c r="E49">
        <v>2022</v>
      </c>
      <c r="F49">
        <v>3</v>
      </c>
      <c r="G49">
        <v>20</v>
      </c>
      <c r="H49" s="1">
        <f t="shared" si="0"/>
        <v>4</v>
      </c>
      <c r="I49" s="1">
        <f t="shared" si="1"/>
        <v>8</v>
      </c>
      <c r="J49" s="1">
        <f t="shared" si="2"/>
        <v>5</v>
      </c>
      <c r="K49" s="1">
        <f t="shared" si="3"/>
        <v>0</v>
      </c>
      <c r="L49">
        <f t="shared" si="4"/>
        <v>4850</v>
      </c>
    </row>
    <row r="50" spans="5:12">
      <c r="E50">
        <v>2022</v>
      </c>
      <c r="F50">
        <v>3</v>
      </c>
      <c r="G50">
        <v>21</v>
      </c>
      <c r="H50" s="1">
        <f t="shared" si="0"/>
        <v>8</v>
      </c>
      <c r="I50" s="1">
        <f t="shared" si="1"/>
        <v>9</v>
      </c>
      <c r="J50" s="1">
        <f t="shared" si="2"/>
        <v>3</v>
      </c>
      <c r="K50" s="1">
        <f t="shared" si="3"/>
        <v>5</v>
      </c>
      <c r="L50">
        <f t="shared" si="4"/>
        <v>8935</v>
      </c>
    </row>
    <row r="51" spans="5:12">
      <c r="E51">
        <v>2022</v>
      </c>
      <c r="F51">
        <v>3</v>
      </c>
      <c r="G51">
        <v>22</v>
      </c>
      <c r="H51" s="1">
        <f t="shared" si="0"/>
        <v>2</v>
      </c>
      <c r="I51" s="1">
        <f t="shared" si="1"/>
        <v>0</v>
      </c>
      <c r="J51" s="1">
        <f t="shared" si="2"/>
        <v>2</v>
      </c>
      <c r="K51" s="1">
        <f t="shared" si="3"/>
        <v>1</v>
      </c>
      <c r="L51">
        <f t="shared" si="4"/>
        <v>2021</v>
      </c>
    </row>
    <row r="52" spans="5:12">
      <c r="E52">
        <v>2022</v>
      </c>
      <c r="F52">
        <v>3</v>
      </c>
      <c r="G52">
        <v>23</v>
      </c>
      <c r="H52" s="1">
        <f t="shared" si="0"/>
        <v>6</v>
      </c>
      <c r="I52" s="1">
        <f t="shared" si="1"/>
        <v>1</v>
      </c>
      <c r="J52" s="1">
        <f t="shared" si="2"/>
        <v>1</v>
      </c>
      <c r="K52" s="1">
        <f t="shared" si="3"/>
        <v>6</v>
      </c>
      <c r="L52">
        <f t="shared" si="4"/>
        <v>6116</v>
      </c>
    </row>
    <row r="53" spans="5:12">
      <c r="E53">
        <v>2022</v>
      </c>
      <c r="F53">
        <v>3</v>
      </c>
      <c r="G53">
        <v>24</v>
      </c>
      <c r="H53" s="1">
        <f t="shared" si="0"/>
        <v>1</v>
      </c>
      <c r="I53" s="1">
        <f t="shared" si="1"/>
        <v>2</v>
      </c>
      <c r="J53" s="1">
        <f t="shared" si="2"/>
        <v>0</v>
      </c>
      <c r="K53" s="1">
        <f t="shared" si="3"/>
        <v>1</v>
      </c>
      <c r="L53">
        <f t="shared" si="4"/>
        <v>1201</v>
      </c>
    </row>
    <row r="54" spans="5:12">
      <c r="E54">
        <v>2022</v>
      </c>
      <c r="F54">
        <v>3</v>
      </c>
      <c r="G54">
        <v>25</v>
      </c>
      <c r="H54" s="1">
        <f t="shared" si="0"/>
        <v>5</v>
      </c>
      <c r="I54" s="1">
        <f t="shared" si="1"/>
        <v>3</v>
      </c>
      <c r="J54" s="1">
        <f t="shared" si="2"/>
        <v>8</v>
      </c>
      <c r="K54" s="1">
        <f t="shared" si="3"/>
        <v>6</v>
      </c>
      <c r="L54">
        <f t="shared" si="4"/>
        <v>5386</v>
      </c>
    </row>
    <row r="55" spans="5:12">
      <c r="E55">
        <v>2022</v>
      </c>
      <c r="F55">
        <v>3</v>
      </c>
      <c r="G55">
        <v>26</v>
      </c>
      <c r="H55" s="1">
        <f t="shared" si="0"/>
        <v>9</v>
      </c>
      <c r="I55" s="1">
        <f t="shared" si="1"/>
        <v>5</v>
      </c>
      <c r="J55" s="1">
        <f t="shared" si="2"/>
        <v>7</v>
      </c>
      <c r="K55" s="1">
        <f t="shared" si="3"/>
        <v>2</v>
      </c>
      <c r="L55">
        <f t="shared" si="4"/>
        <v>9572</v>
      </c>
    </row>
    <row r="56" spans="5:12">
      <c r="E56">
        <v>2022</v>
      </c>
      <c r="F56">
        <v>3</v>
      </c>
      <c r="G56">
        <v>27</v>
      </c>
      <c r="H56" s="1">
        <f t="shared" si="0"/>
        <v>4</v>
      </c>
      <c r="I56" s="1">
        <f t="shared" si="1"/>
        <v>6</v>
      </c>
      <c r="J56" s="1">
        <f t="shared" si="2"/>
        <v>6</v>
      </c>
      <c r="K56" s="1">
        <f t="shared" si="3"/>
        <v>7</v>
      </c>
      <c r="L56">
        <f t="shared" si="4"/>
        <v>4667</v>
      </c>
    </row>
    <row r="57" spans="5:12">
      <c r="E57">
        <v>2022</v>
      </c>
      <c r="F57">
        <v>3</v>
      </c>
      <c r="G57">
        <v>28</v>
      </c>
      <c r="H57" s="1">
        <f t="shared" si="0"/>
        <v>8</v>
      </c>
      <c r="I57" s="1">
        <f t="shared" si="1"/>
        <v>7</v>
      </c>
      <c r="J57" s="1">
        <f t="shared" si="2"/>
        <v>4</v>
      </c>
      <c r="K57" s="1">
        <f t="shared" si="3"/>
        <v>2</v>
      </c>
      <c r="L57">
        <f t="shared" si="4"/>
        <v>8742</v>
      </c>
    </row>
    <row r="58" spans="5:12">
      <c r="E58">
        <v>2022</v>
      </c>
      <c r="F58">
        <v>3</v>
      </c>
      <c r="G58">
        <v>29</v>
      </c>
      <c r="H58" s="1">
        <f t="shared" si="0"/>
        <v>2</v>
      </c>
      <c r="I58" s="1">
        <f t="shared" si="1"/>
        <v>8</v>
      </c>
      <c r="J58" s="1">
        <f t="shared" si="2"/>
        <v>3</v>
      </c>
      <c r="K58" s="1">
        <f t="shared" si="3"/>
        <v>8</v>
      </c>
      <c r="L58">
        <f t="shared" si="4"/>
        <v>2838</v>
      </c>
    </row>
    <row r="59" spans="5:12">
      <c r="E59">
        <v>2022</v>
      </c>
      <c r="F59">
        <v>3</v>
      </c>
      <c r="G59">
        <v>30</v>
      </c>
      <c r="H59" s="1">
        <f t="shared" si="0"/>
        <v>7</v>
      </c>
      <c r="I59" s="1">
        <f t="shared" si="1"/>
        <v>9</v>
      </c>
      <c r="J59" s="1">
        <f t="shared" si="2"/>
        <v>2</v>
      </c>
      <c r="K59" s="1">
        <f t="shared" si="3"/>
        <v>3</v>
      </c>
      <c r="L59">
        <f t="shared" si="4"/>
        <v>7923</v>
      </c>
    </row>
    <row r="60" spans="5:12">
      <c r="E60">
        <v>2022</v>
      </c>
      <c r="F60">
        <v>3</v>
      </c>
      <c r="G60">
        <v>31</v>
      </c>
      <c r="H60" s="1">
        <f t="shared" si="0"/>
        <v>1</v>
      </c>
      <c r="I60" s="1">
        <f t="shared" si="1"/>
        <v>0</v>
      </c>
      <c r="J60" s="1">
        <f t="shared" si="2"/>
        <v>0</v>
      </c>
      <c r="K60" s="1">
        <f t="shared" si="3"/>
        <v>8</v>
      </c>
      <c r="L60">
        <f t="shared" si="4"/>
        <v>1008</v>
      </c>
    </row>
    <row r="61" spans="5:12">
      <c r="E61">
        <v>2022</v>
      </c>
      <c r="F61">
        <v>4</v>
      </c>
      <c r="G61">
        <v>1</v>
      </c>
      <c r="H61" s="1">
        <f t="shared" si="0"/>
        <v>8</v>
      </c>
      <c r="I61" s="1">
        <f t="shared" si="1"/>
        <v>3</v>
      </c>
      <c r="J61" s="1">
        <f t="shared" si="2"/>
        <v>7</v>
      </c>
      <c r="K61" s="1">
        <f t="shared" si="3"/>
        <v>8</v>
      </c>
      <c r="L61">
        <f t="shared" ref="L61:L124" si="5">H61*1000+I61*100+J61*10+K61</f>
        <v>8378</v>
      </c>
    </row>
    <row r="62" spans="5:12">
      <c r="E62">
        <v>2022</v>
      </c>
      <c r="F62">
        <v>4</v>
      </c>
      <c r="G62">
        <v>2</v>
      </c>
      <c r="H62" s="1">
        <f t="shared" si="0"/>
        <v>3</v>
      </c>
      <c r="I62" s="1">
        <f t="shared" si="1"/>
        <v>4</v>
      </c>
      <c r="J62" s="1">
        <f t="shared" si="2"/>
        <v>5</v>
      </c>
      <c r="K62" s="1">
        <f t="shared" si="3"/>
        <v>4</v>
      </c>
      <c r="L62">
        <f t="shared" si="5"/>
        <v>3454</v>
      </c>
    </row>
    <row r="63" spans="5:12">
      <c r="E63">
        <v>2022</v>
      </c>
      <c r="F63">
        <v>4</v>
      </c>
      <c r="G63">
        <v>3</v>
      </c>
      <c r="H63" s="1">
        <f t="shared" si="0"/>
        <v>7</v>
      </c>
      <c r="I63" s="1">
        <f t="shared" si="1"/>
        <v>5</v>
      </c>
      <c r="J63" s="1">
        <f t="shared" si="2"/>
        <v>4</v>
      </c>
      <c r="K63" s="1">
        <f t="shared" si="3"/>
        <v>9</v>
      </c>
      <c r="L63">
        <f t="shared" si="5"/>
        <v>7549</v>
      </c>
    </row>
    <row r="64" spans="5:12">
      <c r="E64">
        <v>2022</v>
      </c>
      <c r="F64">
        <v>4</v>
      </c>
      <c r="G64">
        <v>4</v>
      </c>
      <c r="H64" s="1">
        <f t="shared" si="0"/>
        <v>1</v>
      </c>
      <c r="I64" s="1">
        <f t="shared" si="1"/>
        <v>6</v>
      </c>
      <c r="J64" s="1">
        <f t="shared" si="2"/>
        <v>3</v>
      </c>
      <c r="K64" s="1">
        <f t="shared" si="3"/>
        <v>4</v>
      </c>
      <c r="L64">
        <f t="shared" si="5"/>
        <v>1634</v>
      </c>
    </row>
    <row r="65" spans="5:12">
      <c r="E65">
        <v>2022</v>
      </c>
      <c r="F65">
        <v>4</v>
      </c>
      <c r="G65">
        <v>5</v>
      </c>
      <c r="H65" s="1">
        <f t="shared" si="0"/>
        <v>5</v>
      </c>
      <c r="I65" s="1">
        <f t="shared" si="1"/>
        <v>7</v>
      </c>
      <c r="J65" s="1">
        <f t="shared" si="2"/>
        <v>1</v>
      </c>
      <c r="K65" s="1">
        <f t="shared" si="3"/>
        <v>0</v>
      </c>
      <c r="L65">
        <f t="shared" si="5"/>
        <v>5710</v>
      </c>
    </row>
    <row r="66" spans="5:12">
      <c r="E66">
        <v>2022</v>
      </c>
      <c r="F66">
        <v>4</v>
      </c>
      <c r="G66">
        <v>6</v>
      </c>
      <c r="H66" s="1">
        <f t="shared" si="0"/>
        <v>0</v>
      </c>
      <c r="I66" s="1">
        <f t="shared" si="1"/>
        <v>8</v>
      </c>
      <c r="J66" s="1">
        <f t="shared" si="2"/>
        <v>0</v>
      </c>
      <c r="K66" s="1">
        <f t="shared" si="3"/>
        <v>5</v>
      </c>
      <c r="L66">
        <f t="shared" si="5"/>
        <v>805</v>
      </c>
    </row>
    <row r="67" spans="5:12">
      <c r="E67">
        <v>2022</v>
      </c>
      <c r="F67">
        <v>4</v>
      </c>
      <c r="G67">
        <v>7</v>
      </c>
      <c r="H67" s="1">
        <f t="shared" ref="H67:H130" si="6">MOD(_xlfn.FLOOR.MATH(MOD((E67-2000)*7257*12*31+F67*7247*12+G67*7243,1000)/10),10)</f>
        <v>4</v>
      </c>
      <c r="I67" s="1">
        <f t="shared" ref="I67:I130" si="7">MOD(_xlfn.FLOOR.MATH(MOD((E67-2000)*7219*12*31+F67*7213*12+G67*7211,1000)/10),10)</f>
        <v>9</v>
      </c>
      <c r="J67" s="1">
        <f t="shared" ref="J67:J130" si="8">MOD(_xlfn.FLOOR.MATH(MOD((E67-2000)*8069*12*31+F67*8081*12+G67*8087,1000)/10),10)</f>
        <v>9</v>
      </c>
      <c r="K67" s="1">
        <f t="shared" ref="K67:K130" si="9">MOD(_xlfn.FLOOR.MATH(MOD((E67-2000)*7727*12*31+F67*7741*12+G67*7753,1000)/10),10)</f>
        <v>0</v>
      </c>
      <c r="L67">
        <f t="shared" si="5"/>
        <v>4990</v>
      </c>
    </row>
    <row r="68" spans="5:12">
      <c r="E68">
        <v>2022</v>
      </c>
      <c r="F68">
        <v>4</v>
      </c>
      <c r="G68">
        <v>8</v>
      </c>
      <c r="H68" s="1">
        <f t="shared" si="6"/>
        <v>8</v>
      </c>
      <c r="I68" s="1">
        <f t="shared" si="7"/>
        <v>0</v>
      </c>
      <c r="J68" s="1">
        <f t="shared" si="8"/>
        <v>8</v>
      </c>
      <c r="K68" s="1">
        <f t="shared" si="9"/>
        <v>6</v>
      </c>
      <c r="L68">
        <f t="shared" si="5"/>
        <v>8086</v>
      </c>
    </row>
    <row r="69" spans="5:12">
      <c r="E69">
        <v>2022</v>
      </c>
      <c r="F69">
        <v>4</v>
      </c>
      <c r="G69">
        <v>9</v>
      </c>
      <c r="H69" s="1">
        <f t="shared" si="6"/>
        <v>3</v>
      </c>
      <c r="I69" s="1">
        <f t="shared" si="7"/>
        <v>1</v>
      </c>
      <c r="J69" s="1">
        <f t="shared" si="8"/>
        <v>6</v>
      </c>
      <c r="K69" s="1">
        <f t="shared" si="9"/>
        <v>1</v>
      </c>
      <c r="L69">
        <f t="shared" si="5"/>
        <v>3161</v>
      </c>
    </row>
    <row r="70" spans="5:12">
      <c r="E70">
        <v>2022</v>
      </c>
      <c r="F70">
        <v>4</v>
      </c>
      <c r="G70">
        <v>10</v>
      </c>
      <c r="H70" s="1">
        <f t="shared" si="6"/>
        <v>7</v>
      </c>
      <c r="I70" s="1">
        <f t="shared" si="7"/>
        <v>3</v>
      </c>
      <c r="J70" s="1">
        <f t="shared" si="8"/>
        <v>5</v>
      </c>
      <c r="K70" s="1">
        <f t="shared" si="9"/>
        <v>6</v>
      </c>
      <c r="L70">
        <f t="shared" si="5"/>
        <v>7356</v>
      </c>
    </row>
    <row r="71" spans="5:12">
      <c r="E71">
        <v>2022</v>
      </c>
      <c r="F71">
        <v>4</v>
      </c>
      <c r="G71">
        <v>11</v>
      </c>
      <c r="H71" s="1">
        <f t="shared" si="6"/>
        <v>1</v>
      </c>
      <c r="I71" s="1">
        <f t="shared" si="7"/>
        <v>4</v>
      </c>
      <c r="J71" s="1">
        <f t="shared" si="8"/>
        <v>4</v>
      </c>
      <c r="K71" s="1">
        <f t="shared" si="9"/>
        <v>1</v>
      </c>
      <c r="L71">
        <f t="shared" si="5"/>
        <v>1441</v>
      </c>
    </row>
    <row r="72" spans="5:12">
      <c r="E72">
        <v>2022</v>
      </c>
      <c r="F72">
        <v>4</v>
      </c>
      <c r="G72">
        <v>12</v>
      </c>
      <c r="H72" s="1">
        <f t="shared" si="6"/>
        <v>6</v>
      </c>
      <c r="I72" s="1">
        <f t="shared" si="7"/>
        <v>5</v>
      </c>
      <c r="J72" s="1">
        <f t="shared" si="8"/>
        <v>2</v>
      </c>
      <c r="K72" s="1">
        <f t="shared" si="9"/>
        <v>7</v>
      </c>
      <c r="L72">
        <f t="shared" si="5"/>
        <v>6527</v>
      </c>
    </row>
    <row r="73" spans="5:12">
      <c r="E73">
        <v>2022</v>
      </c>
      <c r="F73">
        <v>4</v>
      </c>
      <c r="G73">
        <v>13</v>
      </c>
      <c r="H73" s="1">
        <f t="shared" si="6"/>
        <v>0</v>
      </c>
      <c r="I73" s="1">
        <f t="shared" si="7"/>
        <v>6</v>
      </c>
      <c r="J73" s="1">
        <f t="shared" si="8"/>
        <v>1</v>
      </c>
      <c r="K73" s="1">
        <f t="shared" si="9"/>
        <v>2</v>
      </c>
      <c r="L73">
        <f t="shared" si="5"/>
        <v>612</v>
      </c>
    </row>
    <row r="74" spans="5:12">
      <c r="E74">
        <v>2022</v>
      </c>
      <c r="F74">
        <v>4</v>
      </c>
      <c r="G74">
        <v>14</v>
      </c>
      <c r="H74" s="1">
        <f t="shared" si="6"/>
        <v>4</v>
      </c>
      <c r="I74" s="1">
        <f t="shared" si="7"/>
        <v>7</v>
      </c>
      <c r="J74" s="1">
        <f t="shared" si="8"/>
        <v>0</v>
      </c>
      <c r="K74" s="1">
        <f t="shared" si="9"/>
        <v>7</v>
      </c>
      <c r="L74">
        <f t="shared" si="5"/>
        <v>4707</v>
      </c>
    </row>
    <row r="75" spans="5:12">
      <c r="E75">
        <v>2022</v>
      </c>
      <c r="F75">
        <v>4</v>
      </c>
      <c r="G75">
        <v>15</v>
      </c>
      <c r="H75" s="1">
        <f t="shared" si="6"/>
        <v>8</v>
      </c>
      <c r="I75" s="1">
        <f t="shared" si="7"/>
        <v>8</v>
      </c>
      <c r="J75" s="1">
        <f t="shared" si="8"/>
        <v>8</v>
      </c>
      <c r="K75" s="1">
        <f t="shared" si="9"/>
        <v>3</v>
      </c>
      <c r="L75">
        <f t="shared" si="5"/>
        <v>8883</v>
      </c>
    </row>
    <row r="76" spans="5:12">
      <c r="E76">
        <v>2022</v>
      </c>
      <c r="F76">
        <v>4</v>
      </c>
      <c r="G76">
        <v>16</v>
      </c>
      <c r="H76" s="1">
        <f t="shared" si="6"/>
        <v>3</v>
      </c>
      <c r="I76" s="1">
        <f t="shared" si="7"/>
        <v>9</v>
      </c>
      <c r="J76" s="1">
        <f t="shared" si="8"/>
        <v>7</v>
      </c>
      <c r="K76" s="1">
        <f t="shared" si="9"/>
        <v>8</v>
      </c>
      <c r="L76">
        <f t="shared" si="5"/>
        <v>3978</v>
      </c>
    </row>
    <row r="77" spans="5:12">
      <c r="E77">
        <v>2022</v>
      </c>
      <c r="F77">
        <v>4</v>
      </c>
      <c r="G77">
        <v>17</v>
      </c>
      <c r="H77" s="1">
        <f t="shared" si="6"/>
        <v>7</v>
      </c>
      <c r="I77" s="1">
        <f t="shared" si="7"/>
        <v>0</v>
      </c>
      <c r="J77" s="1">
        <f t="shared" si="8"/>
        <v>6</v>
      </c>
      <c r="K77" s="1">
        <f t="shared" si="9"/>
        <v>3</v>
      </c>
      <c r="L77">
        <f t="shared" si="5"/>
        <v>7063</v>
      </c>
    </row>
    <row r="78" spans="5:12">
      <c r="E78">
        <v>2022</v>
      </c>
      <c r="F78">
        <v>4</v>
      </c>
      <c r="G78">
        <v>18</v>
      </c>
      <c r="H78" s="1">
        <f t="shared" si="6"/>
        <v>1</v>
      </c>
      <c r="I78" s="1">
        <f t="shared" si="7"/>
        <v>1</v>
      </c>
      <c r="J78" s="1">
        <f t="shared" si="8"/>
        <v>5</v>
      </c>
      <c r="K78" s="1">
        <f t="shared" si="9"/>
        <v>9</v>
      </c>
      <c r="L78">
        <f t="shared" si="5"/>
        <v>1159</v>
      </c>
    </row>
    <row r="79" spans="5:12">
      <c r="E79">
        <v>2022</v>
      </c>
      <c r="F79">
        <v>4</v>
      </c>
      <c r="G79">
        <v>19</v>
      </c>
      <c r="H79" s="1">
        <f t="shared" si="6"/>
        <v>6</v>
      </c>
      <c r="I79" s="1">
        <f t="shared" si="7"/>
        <v>2</v>
      </c>
      <c r="J79" s="1">
        <f t="shared" si="8"/>
        <v>3</v>
      </c>
      <c r="K79" s="1">
        <f t="shared" si="9"/>
        <v>4</v>
      </c>
      <c r="L79">
        <f t="shared" si="5"/>
        <v>6234</v>
      </c>
    </row>
    <row r="80" spans="5:12">
      <c r="E80">
        <v>2022</v>
      </c>
      <c r="F80">
        <v>4</v>
      </c>
      <c r="G80">
        <v>20</v>
      </c>
      <c r="H80" s="1">
        <f t="shared" si="6"/>
        <v>0</v>
      </c>
      <c r="I80" s="1">
        <f t="shared" si="7"/>
        <v>4</v>
      </c>
      <c r="J80" s="1">
        <f t="shared" si="8"/>
        <v>2</v>
      </c>
      <c r="K80" s="1">
        <f t="shared" si="9"/>
        <v>9</v>
      </c>
      <c r="L80">
        <f t="shared" si="5"/>
        <v>429</v>
      </c>
    </row>
    <row r="81" spans="5:12">
      <c r="E81">
        <v>2022</v>
      </c>
      <c r="F81">
        <v>4</v>
      </c>
      <c r="G81">
        <v>21</v>
      </c>
      <c r="H81" s="1">
        <f t="shared" si="6"/>
        <v>4</v>
      </c>
      <c r="I81" s="1">
        <f t="shared" si="7"/>
        <v>5</v>
      </c>
      <c r="J81" s="1">
        <f t="shared" si="8"/>
        <v>1</v>
      </c>
      <c r="K81" s="1">
        <f t="shared" si="9"/>
        <v>4</v>
      </c>
      <c r="L81">
        <f t="shared" si="5"/>
        <v>4514</v>
      </c>
    </row>
    <row r="82" spans="5:12">
      <c r="E82">
        <v>2022</v>
      </c>
      <c r="F82">
        <v>4</v>
      </c>
      <c r="G82">
        <v>22</v>
      </c>
      <c r="H82" s="1">
        <f t="shared" si="6"/>
        <v>9</v>
      </c>
      <c r="I82" s="1">
        <f t="shared" si="7"/>
        <v>6</v>
      </c>
      <c r="J82" s="1">
        <f t="shared" si="8"/>
        <v>9</v>
      </c>
      <c r="K82" s="1">
        <f t="shared" si="9"/>
        <v>0</v>
      </c>
      <c r="L82">
        <f t="shared" si="5"/>
        <v>9690</v>
      </c>
    </row>
    <row r="83" spans="5:12">
      <c r="E83">
        <v>2022</v>
      </c>
      <c r="F83">
        <v>4</v>
      </c>
      <c r="G83">
        <v>23</v>
      </c>
      <c r="H83" s="1">
        <f t="shared" si="6"/>
        <v>3</v>
      </c>
      <c r="I83" s="1">
        <f t="shared" si="7"/>
        <v>7</v>
      </c>
      <c r="J83" s="1">
        <f t="shared" si="8"/>
        <v>8</v>
      </c>
      <c r="K83" s="1">
        <f t="shared" si="9"/>
        <v>5</v>
      </c>
      <c r="L83">
        <f t="shared" si="5"/>
        <v>3785</v>
      </c>
    </row>
    <row r="84" spans="5:12">
      <c r="E84">
        <v>2022</v>
      </c>
      <c r="F84">
        <v>4</v>
      </c>
      <c r="G84">
        <v>24</v>
      </c>
      <c r="H84" s="1">
        <f t="shared" si="6"/>
        <v>7</v>
      </c>
      <c r="I84" s="1">
        <f t="shared" si="7"/>
        <v>8</v>
      </c>
      <c r="J84" s="1">
        <f t="shared" si="8"/>
        <v>7</v>
      </c>
      <c r="K84" s="1">
        <f t="shared" si="9"/>
        <v>0</v>
      </c>
      <c r="L84">
        <f t="shared" si="5"/>
        <v>7870</v>
      </c>
    </row>
    <row r="85" spans="5:12">
      <c r="E85">
        <v>2022</v>
      </c>
      <c r="F85">
        <v>4</v>
      </c>
      <c r="G85">
        <v>25</v>
      </c>
      <c r="H85" s="1">
        <f t="shared" si="6"/>
        <v>1</v>
      </c>
      <c r="I85" s="1">
        <f t="shared" si="7"/>
        <v>9</v>
      </c>
      <c r="J85" s="1">
        <f t="shared" si="8"/>
        <v>5</v>
      </c>
      <c r="K85" s="1">
        <f t="shared" si="9"/>
        <v>6</v>
      </c>
      <c r="L85">
        <f t="shared" si="5"/>
        <v>1956</v>
      </c>
    </row>
    <row r="86" spans="5:12">
      <c r="E86">
        <v>2022</v>
      </c>
      <c r="F86">
        <v>4</v>
      </c>
      <c r="G86">
        <v>26</v>
      </c>
      <c r="H86" s="1">
        <f t="shared" si="6"/>
        <v>6</v>
      </c>
      <c r="I86" s="1">
        <f t="shared" si="7"/>
        <v>0</v>
      </c>
      <c r="J86" s="1">
        <f t="shared" si="8"/>
        <v>4</v>
      </c>
      <c r="K86" s="1">
        <f t="shared" si="9"/>
        <v>1</v>
      </c>
      <c r="L86">
        <f t="shared" si="5"/>
        <v>6041</v>
      </c>
    </row>
    <row r="87" spans="5:12">
      <c r="E87">
        <v>2022</v>
      </c>
      <c r="F87">
        <v>4</v>
      </c>
      <c r="G87">
        <v>27</v>
      </c>
      <c r="H87" s="1">
        <f t="shared" si="6"/>
        <v>0</v>
      </c>
      <c r="I87" s="1">
        <f t="shared" si="7"/>
        <v>1</v>
      </c>
      <c r="J87" s="1">
        <f t="shared" si="8"/>
        <v>3</v>
      </c>
      <c r="K87" s="1">
        <f t="shared" si="9"/>
        <v>6</v>
      </c>
      <c r="L87">
        <f t="shared" si="5"/>
        <v>136</v>
      </c>
    </row>
    <row r="88" spans="5:12">
      <c r="E88">
        <v>2022</v>
      </c>
      <c r="F88">
        <v>4</v>
      </c>
      <c r="G88">
        <v>28</v>
      </c>
      <c r="H88" s="1">
        <f t="shared" si="6"/>
        <v>4</v>
      </c>
      <c r="I88" s="1">
        <f t="shared" si="7"/>
        <v>2</v>
      </c>
      <c r="J88" s="1">
        <f t="shared" si="8"/>
        <v>2</v>
      </c>
      <c r="K88" s="1">
        <f t="shared" si="9"/>
        <v>2</v>
      </c>
      <c r="L88">
        <f t="shared" si="5"/>
        <v>4222</v>
      </c>
    </row>
    <row r="89" spans="5:12">
      <c r="E89">
        <v>2022</v>
      </c>
      <c r="F89">
        <v>4</v>
      </c>
      <c r="G89">
        <v>29</v>
      </c>
      <c r="H89" s="1">
        <f t="shared" si="6"/>
        <v>9</v>
      </c>
      <c r="I89" s="1">
        <f t="shared" si="7"/>
        <v>3</v>
      </c>
      <c r="J89" s="1">
        <f t="shared" si="8"/>
        <v>0</v>
      </c>
      <c r="K89" s="1">
        <f t="shared" si="9"/>
        <v>7</v>
      </c>
      <c r="L89">
        <f t="shared" si="5"/>
        <v>9307</v>
      </c>
    </row>
    <row r="90" spans="5:12">
      <c r="E90">
        <v>2022</v>
      </c>
      <c r="F90">
        <v>4</v>
      </c>
      <c r="G90">
        <v>30</v>
      </c>
      <c r="H90" s="1">
        <f t="shared" si="6"/>
        <v>3</v>
      </c>
      <c r="I90" s="1">
        <f t="shared" si="7"/>
        <v>5</v>
      </c>
      <c r="J90" s="1">
        <f t="shared" si="8"/>
        <v>9</v>
      </c>
      <c r="K90" s="1">
        <f t="shared" si="9"/>
        <v>2</v>
      </c>
      <c r="L90">
        <f t="shared" si="5"/>
        <v>3592</v>
      </c>
    </row>
    <row r="91" spans="5:12">
      <c r="E91">
        <v>2022</v>
      </c>
      <c r="F91">
        <v>5</v>
      </c>
      <c r="G91">
        <v>1</v>
      </c>
      <c r="H91" s="1">
        <f t="shared" si="6"/>
        <v>5</v>
      </c>
      <c r="I91" s="1">
        <f t="shared" si="7"/>
        <v>8</v>
      </c>
      <c r="J91" s="1">
        <f t="shared" si="8"/>
        <v>4</v>
      </c>
      <c r="K91" s="1">
        <f t="shared" si="9"/>
        <v>8</v>
      </c>
      <c r="L91">
        <f t="shared" si="5"/>
        <v>5848</v>
      </c>
    </row>
    <row r="92" spans="5:12">
      <c r="E92">
        <v>2022</v>
      </c>
      <c r="F92">
        <v>5</v>
      </c>
      <c r="G92">
        <v>2</v>
      </c>
      <c r="H92" s="1">
        <f t="shared" si="6"/>
        <v>9</v>
      </c>
      <c r="I92" s="1">
        <f t="shared" si="7"/>
        <v>9</v>
      </c>
      <c r="J92" s="1">
        <f t="shared" si="8"/>
        <v>3</v>
      </c>
      <c r="K92" s="1">
        <f t="shared" si="9"/>
        <v>3</v>
      </c>
      <c r="L92">
        <f t="shared" si="5"/>
        <v>9933</v>
      </c>
    </row>
    <row r="93" spans="5:12">
      <c r="E93">
        <v>2022</v>
      </c>
      <c r="F93">
        <v>5</v>
      </c>
      <c r="G93">
        <v>3</v>
      </c>
      <c r="H93" s="1">
        <f t="shared" si="6"/>
        <v>3</v>
      </c>
      <c r="I93" s="1">
        <f t="shared" si="7"/>
        <v>0</v>
      </c>
      <c r="J93" s="1">
        <f t="shared" si="8"/>
        <v>1</v>
      </c>
      <c r="K93" s="1">
        <f t="shared" si="9"/>
        <v>8</v>
      </c>
      <c r="L93">
        <f t="shared" si="5"/>
        <v>3018</v>
      </c>
    </row>
    <row r="94" spans="5:12">
      <c r="E94">
        <v>2022</v>
      </c>
      <c r="F94">
        <v>5</v>
      </c>
      <c r="G94">
        <v>4</v>
      </c>
      <c r="H94" s="1">
        <f t="shared" si="6"/>
        <v>8</v>
      </c>
      <c r="I94" s="1">
        <f t="shared" si="7"/>
        <v>2</v>
      </c>
      <c r="J94" s="1">
        <f t="shared" si="8"/>
        <v>0</v>
      </c>
      <c r="K94" s="1">
        <f t="shared" si="9"/>
        <v>4</v>
      </c>
      <c r="L94">
        <f t="shared" si="5"/>
        <v>8204</v>
      </c>
    </row>
    <row r="95" spans="5:12">
      <c r="E95">
        <v>2022</v>
      </c>
      <c r="F95">
        <v>5</v>
      </c>
      <c r="G95">
        <v>5</v>
      </c>
      <c r="H95" s="1">
        <f t="shared" si="6"/>
        <v>2</v>
      </c>
      <c r="I95" s="1">
        <f t="shared" si="7"/>
        <v>3</v>
      </c>
      <c r="J95" s="1">
        <f t="shared" si="8"/>
        <v>9</v>
      </c>
      <c r="K95" s="1">
        <f t="shared" si="9"/>
        <v>9</v>
      </c>
      <c r="L95">
        <f t="shared" si="5"/>
        <v>2399</v>
      </c>
    </row>
    <row r="96" spans="5:12">
      <c r="E96">
        <v>2022</v>
      </c>
      <c r="F96">
        <v>5</v>
      </c>
      <c r="G96">
        <v>6</v>
      </c>
      <c r="H96" s="1">
        <f t="shared" si="6"/>
        <v>6</v>
      </c>
      <c r="I96" s="1">
        <f t="shared" si="7"/>
        <v>4</v>
      </c>
      <c r="J96" s="1">
        <f t="shared" si="8"/>
        <v>7</v>
      </c>
      <c r="K96" s="1">
        <f t="shared" si="9"/>
        <v>4</v>
      </c>
      <c r="L96">
        <f t="shared" si="5"/>
        <v>6474</v>
      </c>
    </row>
    <row r="97" spans="5:12">
      <c r="E97">
        <v>2022</v>
      </c>
      <c r="F97">
        <v>5</v>
      </c>
      <c r="G97">
        <v>7</v>
      </c>
      <c r="H97" s="1">
        <f t="shared" si="6"/>
        <v>0</v>
      </c>
      <c r="I97" s="1">
        <f t="shared" si="7"/>
        <v>5</v>
      </c>
      <c r="J97" s="1">
        <f t="shared" si="8"/>
        <v>6</v>
      </c>
      <c r="K97" s="1">
        <f t="shared" si="9"/>
        <v>9</v>
      </c>
      <c r="L97">
        <f t="shared" si="5"/>
        <v>569</v>
      </c>
    </row>
    <row r="98" spans="5:12">
      <c r="E98">
        <v>2022</v>
      </c>
      <c r="F98">
        <v>5</v>
      </c>
      <c r="G98">
        <v>8</v>
      </c>
      <c r="H98" s="1">
        <f t="shared" si="6"/>
        <v>5</v>
      </c>
      <c r="I98" s="1">
        <f t="shared" si="7"/>
        <v>6</v>
      </c>
      <c r="J98" s="1">
        <f t="shared" si="8"/>
        <v>5</v>
      </c>
      <c r="K98" s="1">
        <f t="shared" si="9"/>
        <v>5</v>
      </c>
      <c r="L98">
        <f t="shared" si="5"/>
        <v>5655</v>
      </c>
    </row>
    <row r="99" spans="5:12">
      <c r="E99">
        <v>2022</v>
      </c>
      <c r="F99">
        <v>5</v>
      </c>
      <c r="G99">
        <v>9</v>
      </c>
      <c r="H99" s="1">
        <f t="shared" si="6"/>
        <v>9</v>
      </c>
      <c r="I99" s="1">
        <f t="shared" si="7"/>
        <v>7</v>
      </c>
      <c r="J99" s="1">
        <f t="shared" si="8"/>
        <v>3</v>
      </c>
      <c r="K99" s="1">
        <f t="shared" si="9"/>
        <v>0</v>
      </c>
      <c r="L99">
        <f t="shared" si="5"/>
        <v>9730</v>
      </c>
    </row>
    <row r="100" spans="5:12">
      <c r="E100">
        <v>2022</v>
      </c>
      <c r="F100">
        <v>5</v>
      </c>
      <c r="G100">
        <v>10</v>
      </c>
      <c r="H100" s="1">
        <f t="shared" si="6"/>
        <v>3</v>
      </c>
      <c r="I100" s="1">
        <f t="shared" si="7"/>
        <v>8</v>
      </c>
      <c r="J100" s="1">
        <f t="shared" si="8"/>
        <v>2</v>
      </c>
      <c r="K100" s="1">
        <f t="shared" si="9"/>
        <v>5</v>
      </c>
      <c r="L100">
        <f t="shared" si="5"/>
        <v>3825</v>
      </c>
    </row>
    <row r="101" spans="5:12">
      <c r="E101">
        <v>2022</v>
      </c>
      <c r="F101">
        <v>5</v>
      </c>
      <c r="G101">
        <v>11</v>
      </c>
      <c r="H101" s="1">
        <f t="shared" si="6"/>
        <v>8</v>
      </c>
      <c r="I101" s="1">
        <f t="shared" si="7"/>
        <v>9</v>
      </c>
      <c r="J101" s="1">
        <f t="shared" si="8"/>
        <v>1</v>
      </c>
      <c r="K101" s="1">
        <f t="shared" si="9"/>
        <v>1</v>
      </c>
      <c r="L101">
        <f t="shared" si="5"/>
        <v>8911</v>
      </c>
    </row>
    <row r="102" spans="5:12">
      <c r="E102">
        <v>2022</v>
      </c>
      <c r="F102">
        <v>5</v>
      </c>
      <c r="G102">
        <v>12</v>
      </c>
      <c r="H102" s="1">
        <f t="shared" si="6"/>
        <v>2</v>
      </c>
      <c r="I102" s="1">
        <f t="shared" si="7"/>
        <v>0</v>
      </c>
      <c r="J102" s="1">
        <f t="shared" si="8"/>
        <v>0</v>
      </c>
      <c r="K102" s="1">
        <f t="shared" si="9"/>
        <v>6</v>
      </c>
      <c r="L102">
        <f t="shared" si="5"/>
        <v>2006</v>
      </c>
    </row>
    <row r="103" spans="5:12">
      <c r="E103">
        <v>2022</v>
      </c>
      <c r="F103">
        <v>5</v>
      </c>
      <c r="G103">
        <v>13</v>
      </c>
      <c r="H103" s="1">
        <f t="shared" si="6"/>
        <v>6</v>
      </c>
      <c r="I103" s="1">
        <f t="shared" si="7"/>
        <v>1</v>
      </c>
      <c r="J103" s="1">
        <f t="shared" si="8"/>
        <v>8</v>
      </c>
      <c r="K103" s="1">
        <f t="shared" si="9"/>
        <v>1</v>
      </c>
      <c r="L103">
        <f t="shared" si="5"/>
        <v>6181</v>
      </c>
    </row>
    <row r="104" spans="5:12">
      <c r="E104">
        <v>2022</v>
      </c>
      <c r="F104">
        <v>5</v>
      </c>
      <c r="G104">
        <v>14</v>
      </c>
      <c r="H104" s="1">
        <f t="shared" si="6"/>
        <v>1</v>
      </c>
      <c r="I104" s="1">
        <f t="shared" si="7"/>
        <v>3</v>
      </c>
      <c r="J104" s="1">
        <f t="shared" si="8"/>
        <v>7</v>
      </c>
      <c r="K104" s="1">
        <f t="shared" si="9"/>
        <v>7</v>
      </c>
      <c r="L104">
        <f t="shared" si="5"/>
        <v>1377</v>
      </c>
    </row>
    <row r="105" spans="5:12">
      <c r="E105">
        <v>2022</v>
      </c>
      <c r="F105">
        <v>5</v>
      </c>
      <c r="G105">
        <v>15</v>
      </c>
      <c r="H105" s="1">
        <f t="shared" si="6"/>
        <v>5</v>
      </c>
      <c r="I105" s="1">
        <f t="shared" si="7"/>
        <v>4</v>
      </c>
      <c r="J105" s="1">
        <f t="shared" si="8"/>
        <v>6</v>
      </c>
      <c r="K105" s="1">
        <f t="shared" si="9"/>
        <v>2</v>
      </c>
      <c r="L105">
        <f t="shared" si="5"/>
        <v>5462</v>
      </c>
    </row>
    <row r="106" spans="5:12">
      <c r="E106">
        <v>2022</v>
      </c>
      <c r="F106">
        <v>5</v>
      </c>
      <c r="G106">
        <v>16</v>
      </c>
      <c r="H106" s="1">
        <f t="shared" si="6"/>
        <v>9</v>
      </c>
      <c r="I106" s="1">
        <f t="shared" si="7"/>
        <v>5</v>
      </c>
      <c r="J106" s="1">
        <f t="shared" si="8"/>
        <v>4</v>
      </c>
      <c r="K106" s="1">
        <f t="shared" si="9"/>
        <v>7</v>
      </c>
      <c r="L106">
        <f t="shared" si="5"/>
        <v>9547</v>
      </c>
    </row>
    <row r="107" spans="5:12">
      <c r="E107">
        <v>2022</v>
      </c>
      <c r="F107">
        <v>5</v>
      </c>
      <c r="G107">
        <v>17</v>
      </c>
      <c r="H107" s="1">
        <f t="shared" si="6"/>
        <v>3</v>
      </c>
      <c r="I107" s="1">
        <f t="shared" si="7"/>
        <v>6</v>
      </c>
      <c r="J107" s="1">
        <f t="shared" si="8"/>
        <v>3</v>
      </c>
      <c r="K107" s="1">
        <f t="shared" si="9"/>
        <v>2</v>
      </c>
      <c r="L107">
        <f t="shared" si="5"/>
        <v>3632</v>
      </c>
    </row>
    <row r="108" spans="5:12">
      <c r="E108">
        <v>2022</v>
      </c>
      <c r="F108">
        <v>5</v>
      </c>
      <c r="G108">
        <v>18</v>
      </c>
      <c r="H108" s="1">
        <f t="shared" si="6"/>
        <v>8</v>
      </c>
      <c r="I108" s="1">
        <f t="shared" si="7"/>
        <v>7</v>
      </c>
      <c r="J108" s="1">
        <f t="shared" si="8"/>
        <v>2</v>
      </c>
      <c r="K108" s="1">
        <f t="shared" si="9"/>
        <v>8</v>
      </c>
      <c r="L108">
        <f t="shared" si="5"/>
        <v>8728</v>
      </c>
    </row>
    <row r="109" spans="5:12">
      <c r="E109">
        <v>2022</v>
      </c>
      <c r="F109">
        <v>5</v>
      </c>
      <c r="G109">
        <v>19</v>
      </c>
      <c r="H109" s="1">
        <f t="shared" si="6"/>
        <v>2</v>
      </c>
      <c r="I109" s="1">
        <f t="shared" si="7"/>
        <v>8</v>
      </c>
      <c r="J109" s="1">
        <f t="shared" si="8"/>
        <v>0</v>
      </c>
      <c r="K109" s="1">
        <f t="shared" si="9"/>
        <v>3</v>
      </c>
      <c r="L109">
        <f t="shared" si="5"/>
        <v>2803</v>
      </c>
    </row>
    <row r="110" spans="5:12">
      <c r="E110">
        <v>2022</v>
      </c>
      <c r="F110">
        <v>5</v>
      </c>
      <c r="G110">
        <v>20</v>
      </c>
      <c r="H110" s="1">
        <f t="shared" si="6"/>
        <v>6</v>
      </c>
      <c r="I110" s="1">
        <f t="shared" si="7"/>
        <v>9</v>
      </c>
      <c r="J110" s="1">
        <f t="shared" si="8"/>
        <v>9</v>
      </c>
      <c r="K110" s="1">
        <f t="shared" si="9"/>
        <v>8</v>
      </c>
      <c r="L110">
        <f t="shared" si="5"/>
        <v>6998</v>
      </c>
    </row>
    <row r="111" spans="5:12">
      <c r="E111">
        <v>2022</v>
      </c>
      <c r="F111">
        <v>5</v>
      </c>
      <c r="G111">
        <v>21</v>
      </c>
      <c r="H111" s="1">
        <f t="shared" si="6"/>
        <v>1</v>
      </c>
      <c r="I111" s="1">
        <f t="shared" si="7"/>
        <v>0</v>
      </c>
      <c r="J111" s="1">
        <f t="shared" si="8"/>
        <v>8</v>
      </c>
      <c r="K111" s="1">
        <f t="shared" si="9"/>
        <v>4</v>
      </c>
      <c r="L111">
        <f t="shared" si="5"/>
        <v>1084</v>
      </c>
    </row>
    <row r="112" spans="5:12">
      <c r="E112">
        <v>2022</v>
      </c>
      <c r="F112">
        <v>5</v>
      </c>
      <c r="G112">
        <v>22</v>
      </c>
      <c r="H112" s="1">
        <f t="shared" si="6"/>
        <v>5</v>
      </c>
      <c r="I112" s="1">
        <f t="shared" si="7"/>
        <v>1</v>
      </c>
      <c r="J112" s="1">
        <f t="shared" si="8"/>
        <v>7</v>
      </c>
      <c r="K112" s="1">
        <f t="shared" si="9"/>
        <v>9</v>
      </c>
      <c r="L112">
        <f t="shared" si="5"/>
        <v>5179</v>
      </c>
    </row>
    <row r="113" spans="5:12">
      <c r="E113">
        <v>2022</v>
      </c>
      <c r="F113">
        <v>5</v>
      </c>
      <c r="G113">
        <v>23</v>
      </c>
      <c r="H113" s="1">
        <f t="shared" si="6"/>
        <v>9</v>
      </c>
      <c r="I113" s="1">
        <f t="shared" si="7"/>
        <v>2</v>
      </c>
      <c r="J113" s="1">
        <f t="shared" si="8"/>
        <v>5</v>
      </c>
      <c r="K113" s="1">
        <f t="shared" si="9"/>
        <v>4</v>
      </c>
      <c r="L113">
        <f t="shared" si="5"/>
        <v>9254</v>
      </c>
    </row>
    <row r="114" spans="5:12">
      <c r="E114">
        <v>2022</v>
      </c>
      <c r="F114">
        <v>5</v>
      </c>
      <c r="G114">
        <v>24</v>
      </c>
      <c r="H114" s="1">
        <f t="shared" si="6"/>
        <v>4</v>
      </c>
      <c r="I114" s="1">
        <f t="shared" si="7"/>
        <v>4</v>
      </c>
      <c r="J114" s="1">
        <f t="shared" si="8"/>
        <v>4</v>
      </c>
      <c r="K114" s="1">
        <f t="shared" si="9"/>
        <v>0</v>
      </c>
      <c r="L114">
        <f t="shared" si="5"/>
        <v>4440</v>
      </c>
    </row>
    <row r="115" spans="5:12">
      <c r="E115">
        <v>2022</v>
      </c>
      <c r="F115">
        <v>5</v>
      </c>
      <c r="G115">
        <v>25</v>
      </c>
      <c r="H115" s="1">
        <f t="shared" si="6"/>
        <v>8</v>
      </c>
      <c r="I115" s="1">
        <f t="shared" si="7"/>
        <v>5</v>
      </c>
      <c r="J115" s="1">
        <f t="shared" si="8"/>
        <v>3</v>
      </c>
      <c r="K115" s="1">
        <f t="shared" si="9"/>
        <v>5</v>
      </c>
      <c r="L115">
        <f t="shared" si="5"/>
        <v>8535</v>
      </c>
    </row>
    <row r="116" spans="5:12">
      <c r="E116">
        <v>2022</v>
      </c>
      <c r="F116">
        <v>5</v>
      </c>
      <c r="G116">
        <v>26</v>
      </c>
      <c r="H116" s="1">
        <f t="shared" si="6"/>
        <v>2</v>
      </c>
      <c r="I116" s="1">
        <f t="shared" si="7"/>
        <v>6</v>
      </c>
      <c r="J116" s="1">
        <f t="shared" si="8"/>
        <v>1</v>
      </c>
      <c r="K116" s="1">
        <f t="shared" si="9"/>
        <v>0</v>
      </c>
      <c r="L116">
        <f t="shared" si="5"/>
        <v>2610</v>
      </c>
    </row>
    <row r="117" spans="5:12">
      <c r="E117">
        <v>2022</v>
      </c>
      <c r="F117">
        <v>5</v>
      </c>
      <c r="G117">
        <v>27</v>
      </c>
      <c r="H117" s="1">
        <f t="shared" si="6"/>
        <v>6</v>
      </c>
      <c r="I117" s="1">
        <f t="shared" si="7"/>
        <v>7</v>
      </c>
      <c r="J117" s="1">
        <f t="shared" si="8"/>
        <v>0</v>
      </c>
      <c r="K117" s="1">
        <f t="shared" si="9"/>
        <v>5</v>
      </c>
      <c r="L117">
        <f t="shared" si="5"/>
        <v>6705</v>
      </c>
    </row>
    <row r="118" spans="5:12">
      <c r="E118">
        <v>2022</v>
      </c>
      <c r="F118">
        <v>5</v>
      </c>
      <c r="G118">
        <v>28</v>
      </c>
      <c r="H118" s="1">
        <f t="shared" si="6"/>
        <v>1</v>
      </c>
      <c r="I118" s="1">
        <f t="shared" si="7"/>
        <v>8</v>
      </c>
      <c r="J118" s="1">
        <f t="shared" si="8"/>
        <v>9</v>
      </c>
      <c r="K118" s="1">
        <f t="shared" si="9"/>
        <v>1</v>
      </c>
      <c r="L118">
        <f t="shared" si="5"/>
        <v>1891</v>
      </c>
    </row>
    <row r="119" spans="5:12">
      <c r="E119">
        <v>2022</v>
      </c>
      <c r="F119">
        <v>5</v>
      </c>
      <c r="G119">
        <v>29</v>
      </c>
      <c r="H119" s="1">
        <f t="shared" si="6"/>
        <v>5</v>
      </c>
      <c r="I119" s="1">
        <f t="shared" si="7"/>
        <v>9</v>
      </c>
      <c r="J119" s="1">
        <f t="shared" si="8"/>
        <v>7</v>
      </c>
      <c r="K119" s="1">
        <f t="shared" si="9"/>
        <v>6</v>
      </c>
      <c r="L119">
        <f t="shared" si="5"/>
        <v>5976</v>
      </c>
    </row>
    <row r="120" spans="5:12">
      <c r="E120">
        <v>2022</v>
      </c>
      <c r="F120">
        <v>5</v>
      </c>
      <c r="G120">
        <v>30</v>
      </c>
      <c r="H120" s="1">
        <f t="shared" si="6"/>
        <v>9</v>
      </c>
      <c r="I120" s="1">
        <f t="shared" si="7"/>
        <v>0</v>
      </c>
      <c r="J120" s="1">
        <f t="shared" si="8"/>
        <v>6</v>
      </c>
      <c r="K120" s="1">
        <f t="shared" si="9"/>
        <v>1</v>
      </c>
      <c r="L120">
        <f t="shared" si="5"/>
        <v>9061</v>
      </c>
    </row>
    <row r="121" spans="5:12">
      <c r="E121">
        <v>2022</v>
      </c>
      <c r="F121">
        <v>5</v>
      </c>
      <c r="G121">
        <v>31</v>
      </c>
      <c r="H121" s="1">
        <f t="shared" si="6"/>
        <v>4</v>
      </c>
      <c r="I121" s="1">
        <f t="shared" si="7"/>
        <v>1</v>
      </c>
      <c r="J121" s="1">
        <f t="shared" si="8"/>
        <v>5</v>
      </c>
      <c r="K121" s="1">
        <f t="shared" si="9"/>
        <v>7</v>
      </c>
      <c r="L121">
        <f t="shared" si="5"/>
        <v>4157</v>
      </c>
    </row>
    <row r="122" spans="5:12">
      <c r="E122">
        <v>2022</v>
      </c>
      <c r="F122">
        <v>6</v>
      </c>
      <c r="G122">
        <v>1</v>
      </c>
      <c r="H122" s="1">
        <f t="shared" si="6"/>
        <v>1</v>
      </c>
      <c r="I122" s="1">
        <f t="shared" si="7"/>
        <v>4</v>
      </c>
      <c r="J122" s="1">
        <f t="shared" si="8"/>
        <v>1</v>
      </c>
      <c r="K122" s="1">
        <f t="shared" si="9"/>
        <v>7</v>
      </c>
      <c r="L122">
        <f t="shared" si="5"/>
        <v>1417</v>
      </c>
    </row>
    <row r="123" spans="5:12">
      <c r="E123">
        <v>2022</v>
      </c>
      <c r="F123">
        <v>6</v>
      </c>
      <c r="G123">
        <v>2</v>
      </c>
      <c r="H123" s="1">
        <f t="shared" si="6"/>
        <v>5</v>
      </c>
      <c r="I123" s="1">
        <f t="shared" si="7"/>
        <v>5</v>
      </c>
      <c r="J123" s="1">
        <f t="shared" si="8"/>
        <v>0</v>
      </c>
      <c r="K123" s="1">
        <f t="shared" si="9"/>
        <v>2</v>
      </c>
      <c r="L123">
        <f t="shared" si="5"/>
        <v>5502</v>
      </c>
    </row>
    <row r="124" spans="5:12">
      <c r="E124">
        <v>2022</v>
      </c>
      <c r="F124">
        <v>6</v>
      </c>
      <c r="G124">
        <v>3</v>
      </c>
      <c r="H124" s="1">
        <f t="shared" si="6"/>
        <v>0</v>
      </c>
      <c r="I124" s="1">
        <f t="shared" si="7"/>
        <v>6</v>
      </c>
      <c r="J124" s="1">
        <f t="shared" si="8"/>
        <v>8</v>
      </c>
      <c r="K124" s="1">
        <f t="shared" si="9"/>
        <v>7</v>
      </c>
      <c r="L124">
        <f t="shared" si="5"/>
        <v>687</v>
      </c>
    </row>
    <row r="125" spans="5:12">
      <c r="E125">
        <v>2022</v>
      </c>
      <c r="F125">
        <v>6</v>
      </c>
      <c r="G125">
        <v>4</v>
      </c>
      <c r="H125" s="1">
        <f t="shared" si="6"/>
        <v>4</v>
      </c>
      <c r="I125" s="1">
        <f t="shared" si="7"/>
        <v>7</v>
      </c>
      <c r="J125" s="1">
        <f t="shared" si="8"/>
        <v>7</v>
      </c>
      <c r="K125" s="1">
        <f t="shared" si="9"/>
        <v>3</v>
      </c>
      <c r="L125">
        <f t="shared" ref="L125:L188" si="10">H125*1000+I125*100+J125*10+K125</f>
        <v>4773</v>
      </c>
    </row>
    <row r="126" spans="5:12">
      <c r="E126">
        <v>2022</v>
      </c>
      <c r="F126">
        <v>6</v>
      </c>
      <c r="G126">
        <v>5</v>
      </c>
      <c r="H126" s="1">
        <f t="shared" si="6"/>
        <v>8</v>
      </c>
      <c r="I126" s="1">
        <f t="shared" si="7"/>
        <v>8</v>
      </c>
      <c r="J126" s="1">
        <f t="shared" si="8"/>
        <v>6</v>
      </c>
      <c r="K126" s="1">
        <f t="shared" si="9"/>
        <v>8</v>
      </c>
      <c r="L126">
        <f t="shared" si="10"/>
        <v>8868</v>
      </c>
    </row>
    <row r="127" spans="5:12">
      <c r="E127">
        <v>2022</v>
      </c>
      <c r="F127">
        <v>6</v>
      </c>
      <c r="G127">
        <v>6</v>
      </c>
      <c r="H127" s="1">
        <f t="shared" si="6"/>
        <v>3</v>
      </c>
      <c r="I127" s="1">
        <f t="shared" si="7"/>
        <v>9</v>
      </c>
      <c r="J127" s="1">
        <f t="shared" si="8"/>
        <v>5</v>
      </c>
      <c r="K127" s="1">
        <f t="shared" si="9"/>
        <v>3</v>
      </c>
      <c r="L127">
        <f t="shared" si="10"/>
        <v>3953</v>
      </c>
    </row>
    <row r="128" spans="5:12">
      <c r="E128">
        <v>2022</v>
      </c>
      <c r="F128">
        <v>6</v>
      </c>
      <c r="G128">
        <v>7</v>
      </c>
      <c r="H128" s="1">
        <f t="shared" si="6"/>
        <v>7</v>
      </c>
      <c r="I128" s="1">
        <f t="shared" si="7"/>
        <v>0</v>
      </c>
      <c r="J128" s="1">
        <f t="shared" si="8"/>
        <v>3</v>
      </c>
      <c r="K128" s="1">
        <f t="shared" si="9"/>
        <v>9</v>
      </c>
      <c r="L128">
        <f t="shared" si="10"/>
        <v>7039</v>
      </c>
    </row>
    <row r="129" spans="5:12">
      <c r="E129">
        <v>2022</v>
      </c>
      <c r="F129">
        <v>6</v>
      </c>
      <c r="G129">
        <v>8</v>
      </c>
      <c r="H129" s="1">
        <f t="shared" si="6"/>
        <v>1</v>
      </c>
      <c r="I129" s="1">
        <f t="shared" si="7"/>
        <v>2</v>
      </c>
      <c r="J129" s="1">
        <f t="shared" si="8"/>
        <v>2</v>
      </c>
      <c r="K129" s="1">
        <f t="shared" si="9"/>
        <v>4</v>
      </c>
      <c r="L129">
        <f t="shared" si="10"/>
        <v>1224</v>
      </c>
    </row>
    <row r="130" spans="5:12">
      <c r="E130">
        <v>2022</v>
      </c>
      <c r="F130">
        <v>6</v>
      </c>
      <c r="G130">
        <v>9</v>
      </c>
      <c r="H130" s="1">
        <f t="shared" si="6"/>
        <v>5</v>
      </c>
      <c r="I130" s="1">
        <f t="shared" si="7"/>
        <v>3</v>
      </c>
      <c r="J130" s="1">
        <f t="shared" si="8"/>
        <v>1</v>
      </c>
      <c r="K130" s="1">
        <f t="shared" si="9"/>
        <v>9</v>
      </c>
      <c r="L130">
        <f t="shared" si="10"/>
        <v>5319</v>
      </c>
    </row>
    <row r="131" spans="5:12">
      <c r="E131">
        <v>2022</v>
      </c>
      <c r="F131">
        <v>6</v>
      </c>
      <c r="G131">
        <v>10</v>
      </c>
      <c r="H131" s="1">
        <f t="shared" ref="H131:H194" si="11">MOD(_xlfn.FLOOR.MATH(MOD((E131-2000)*7257*12*31+F131*7247*12+G131*7243,1000)/10),10)</f>
        <v>0</v>
      </c>
      <c r="I131" s="1">
        <f t="shared" ref="I131:I194" si="12">MOD(_xlfn.FLOOR.MATH(MOD((E131-2000)*7219*12*31+F131*7213*12+G131*7211,1000)/10),10)</f>
        <v>4</v>
      </c>
      <c r="J131" s="1">
        <f t="shared" ref="J131:J194" si="13">MOD(_xlfn.FLOOR.MATH(MOD((E131-2000)*8069*12*31+F131*8081*12+G131*8087,1000)/10),10)</f>
        <v>9</v>
      </c>
      <c r="K131" s="1">
        <f t="shared" ref="K131:K194" si="14">MOD(_xlfn.FLOOR.MATH(MOD((E131-2000)*7727*12*31+F131*7741*12+G131*7753,1000)/10),10)</f>
        <v>5</v>
      </c>
      <c r="L131">
        <f t="shared" si="10"/>
        <v>495</v>
      </c>
    </row>
    <row r="132" spans="5:12">
      <c r="E132">
        <v>2022</v>
      </c>
      <c r="F132">
        <v>6</v>
      </c>
      <c r="G132">
        <v>11</v>
      </c>
      <c r="H132" s="1">
        <f t="shared" si="11"/>
        <v>4</v>
      </c>
      <c r="I132" s="1">
        <f t="shared" si="12"/>
        <v>5</v>
      </c>
      <c r="J132" s="1">
        <f t="shared" si="13"/>
        <v>8</v>
      </c>
      <c r="K132" s="1">
        <f t="shared" si="14"/>
        <v>0</v>
      </c>
      <c r="L132">
        <f t="shared" si="10"/>
        <v>4580</v>
      </c>
    </row>
    <row r="133" spans="5:12">
      <c r="E133">
        <v>2022</v>
      </c>
      <c r="F133">
        <v>6</v>
      </c>
      <c r="G133">
        <v>12</v>
      </c>
      <c r="H133" s="1">
        <f t="shared" si="11"/>
        <v>8</v>
      </c>
      <c r="I133" s="1">
        <f t="shared" si="12"/>
        <v>6</v>
      </c>
      <c r="J133" s="1">
        <f t="shared" si="13"/>
        <v>7</v>
      </c>
      <c r="K133" s="1">
        <f t="shared" si="14"/>
        <v>5</v>
      </c>
      <c r="L133">
        <f t="shared" si="10"/>
        <v>8675</v>
      </c>
    </row>
    <row r="134" spans="5:12">
      <c r="E134">
        <v>2022</v>
      </c>
      <c r="F134">
        <v>6</v>
      </c>
      <c r="G134">
        <v>13</v>
      </c>
      <c r="H134" s="1">
        <f t="shared" si="11"/>
        <v>3</v>
      </c>
      <c r="I134" s="1">
        <f t="shared" si="12"/>
        <v>7</v>
      </c>
      <c r="J134" s="1">
        <f t="shared" si="13"/>
        <v>5</v>
      </c>
      <c r="K134" s="1">
        <f t="shared" si="14"/>
        <v>0</v>
      </c>
      <c r="L134">
        <f t="shared" si="10"/>
        <v>3750</v>
      </c>
    </row>
    <row r="135" spans="5:12">
      <c r="E135">
        <v>2022</v>
      </c>
      <c r="F135">
        <v>6</v>
      </c>
      <c r="G135">
        <v>14</v>
      </c>
      <c r="H135" s="1">
        <f t="shared" si="11"/>
        <v>7</v>
      </c>
      <c r="I135" s="1">
        <f t="shared" si="12"/>
        <v>8</v>
      </c>
      <c r="J135" s="1">
        <f t="shared" si="13"/>
        <v>4</v>
      </c>
      <c r="K135" s="1">
        <f t="shared" si="14"/>
        <v>6</v>
      </c>
      <c r="L135">
        <f t="shared" si="10"/>
        <v>7846</v>
      </c>
    </row>
    <row r="136" spans="5:12">
      <c r="E136">
        <v>2022</v>
      </c>
      <c r="F136">
        <v>6</v>
      </c>
      <c r="G136">
        <v>15</v>
      </c>
      <c r="H136" s="1">
        <f t="shared" si="11"/>
        <v>1</v>
      </c>
      <c r="I136" s="1">
        <f t="shared" si="12"/>
        <v>9</v>
      </c>
      <c r="J136" s="1">
        <f t="shared" si="13"/>
        <v>3</v>
      </c>
      <c r="K136" s="1">
        <f t="shared" si="14"/>
        <v>1</v>
      </c>
      <c r="L136">
        <f t="shared" si="10"/>
        <v>1931</v>
      </c>
    </row>
    <row r="137" spans="5:12">
      <c r="E137">
        <v>2022</v>
      </c>
      <c r="F137">
        <v>6</v>
      </c>
      <c r="G137">
        <v>16</v>
      </c>
      <c r="H137" s="1">
        <f t="shared" si="11"/>
        <v>6</v>
      </c>
      <c r="I137" s="1">
        <f t="shared" si="12"/>
        <v>0</v>
      </c>
      <c r="J137" s="1">
        <f t="shared" si="13"/>
        <v>2</v>
      </c>
      <c r="K137" s="1">
        <f t="shared" si="14"/>
        <v>6</v>
      </c>
      <c r="L137">
        <f t="shared" si="10"/>
        <v>6026</v>
      </c>
    </row>
    <row r="138" spans="5:12">
      <c r="E138">
        <v>2022</v>
      </c>
      <c r="F138">
        <v>6</v>
      </c>
      <c r="G138">
        <v>17</v>
      </c>
      <c r="H138" s="1">
        <f t="shared" si="11"/>
        <v>0</v>
      </c>
      <c r="I138" s="1">
        <f t="shared" si="12"/>
        <v>1</v>
      </c>
      <c r="J138" s="1">
        <f t="shared" si="13"/>
        <v>0</v>
      </c>
      <c r="K138" s="1">
        <f t="shared" si="14"/>
        <v>2</v>
      </c>
      <c r="L138">
        <f t="shared" si="10"/>
        <v>102</v>
      </c>
    </row>
    <row r="139" spans="5:12">
      <c r="E139">
        <v>2022</v>
      </c>
      <c r="F139">
        <v>6</v>
      </c>
      <c r="G139">
        <v>18</v>
      </c>
      <c r="H139" s="1">
        <f t="shared" si="11"/>
        <v>4</v>
      </c>
      <c r="I139" s="1">
        <f t="shared" si="12"/>
        <v>3</v>
      </c>
      <c r="J139" s="1">
        <f t="shared" si="13"/>
        <v>9</v>
      </c>
      <c r="K139" s="1">
        <f t="shared" si="14"/>
        <v>7</v>
      </c>
      <c r="L139">
        <f t="shared" si="10"/>
        <v>4397</v>
      </c>
    </row>
    <row r="140" spans="5:12">
      <c r="E140">
        <v>2022</v>
      </c>
      <c r="F140">
        <v>6</v>
      </c>
      <c r="G140">
        <v>19</v>
      </c>
      <c r="H140" s="1">
        <f t="shared" si="11"/>
        <v>8</v>
      </c>
      <c r="I140" s="1">
        <f t="shared" si="12"/>
        <v>4</v>
      </c>
      <c r="J140" s="1">
        <f t="shared" si="13"/>
        <v>8</v>
      </c>
      <c r="K140" s="1">
        <f t="shared" si="14"/>
        <v>2</v>
      </c>
      <c r="L140">
        <f t="shared" si="10"/>
        <v>8482</v>
      </c>
    </row>
    <row r="141" spans="5:12">
      <c r="E141">
        <v>2022</v>
      </c>
      <c r="F141">
        <v>6</v>
      </c>
      <c r="G141">
        <v>20</v>
      </c>
      <c r="H141" s="1">
        <f t="shared" si="11"/>
        <v>3</v>
      </c>
      <c r="I141" s="1">
        <f t="shared" si="12"/>
        <v>5</v>
      </c>
      <c r="J141" s="1">
        <f t="shared" si="13"/>
        <v>6</v>
      </c>
      <c r="K141" s="1">
        <f t="shared" si="14"/>
        <v>8</v>
      </c>
      <c r="L141">
        <f t="shared" si="10"/>
        <v>3568</v>
      </c>
    </row>
    <row r="142" spans="5:12">
      <c r="E142">
        <v>2022</v>
      </c>
      <c r="F142">
        <v>6</v>
      </c>
      <c r="G142">
        <v>21</v>
      </c>
      <c r="H142" s="1">
        <f t="shared" si="11"/>
        <v>7</v>
      </c>
      <c r="I142" s="1">
        <f t="shared" si="12"/>
        <v>6</v>
      </c>
      <c r="J142" s="1">
        <f t="shared" si="13"/>
        <v>5</v>
      </c>
      <c r="K142" s="1">
        <f t="shared" si="14"/>
        <v>3</v>
      </c>
      <c r="L142">
        <f t="shared" si="10"/>
        <v>7653</v>
      </c>
    </row>
    <row r="143" spans="5:12">
      <c r="E143">
        <v>2022</v>
      </c>
      <c r="F143">
        <v>6</v>
      </c>
      <c r="G143">
        <v>22</v>
      </c>
      <c r="H143" s="1">
        <f t="shared" si="11"/>
        <v>1</v>
      </c>
      <c r="I143" s="1">
        <f t="shared" si="12"/>
        <v>7</v>
      </c>
      <c r="J143" s="1">
        <f t="shared" si="13"/>
        <v>4</v>
      </c>
      <c r="K143" s="1">
        <f t="shared" si="14"/>
        <v>8</v>
      </c>
      <c r="L143">
        <f t="shared" si="10"/>
        <v>1748</v>
      </c>
    </row>
    <row r="144" spans="5:12">
      <c r="E144">
        <v>2022</v>
      </c>
      <c r="F144">
        <v>6</v>
      </c>
      <c r="G144">
        <v>23</v>
      </c>
      <c r="H144" s="1">
        <f t="shared" si="11"/>
        <v>6</v>
      </c>
      <c r="I144" s="1">
        <f t="shared" si="12"/>
        <v>8</v>
      </c>
      <c r="J144" s="1">
        <f t="shared" si="13"/>
        <v>2</v>
      </c>
      <c r="K144" s="1">
        <f t="shared" si="14"/>
        <v>3</v>
      </c>
      <c r="L144">
        <f t="shared" si="10"/>
        <v>6823</v>
      </c>
    </row>
    <row r="145" spans="5:12">
      <c r="E145">
        <v>2022</v>
      </c>
      <c r="F145">
        <v>6</v>
      </c>
      <c r="G145">
        <v>24</v>
      </c>
      <c r="H145" s="1">
        <f t="shared" si="11"/>
        <v>0</v>
      </c>
      <c r="I145" s="1">
        <f t="shared" si="12"/>
        <v>9</v>
      </c>
      <c r="J145" s="1">
        <f t="shared" si="13"/>
        <v>1</v>
      </c>
      <c r="K145" s="1">
        <f t="shared" si="14"/>
        <v>9</v>
      </c>
      <c r="L145">
        <f t="shared" si="10"/>
        <v>919</v>
      </c>
    </row>
    <row r="146" spans="5:12">
      <c r="E146">
        <v>2022</v>
      </c>
      <c r="F146">
        <v>6</v>
      </c>
      <c r="G146">
        <v>25</v>
      </c>
      <c r="H146" s="1">
        <f t="shared" si="11"/>
        <v>4</v>
      </c>
      <c r="I146" s="1">
        <f t="shared" si="12"/>
        <v>0</v>
      </c>
      <c r="J146" s="1">
        <f t="shared" si="13"/>
        <v>0</v>
      </c>
      <c r="K146" s="1">
        <f t="shared" si="14"/>
        <v>4</v>
      </c>
      <c r="L146">
        <f t="shared" si="10"/>
        <v>4004</v>
      </c>
    </row>
    <row r="147" spans="5:12">
      <c r="E147">
        <v>2022</v>
      </c>
      <c r="F147">
        <v>6</v>
      </c>
      <c r="G147">
        <v>26</v>
      </c>
      <c r="H147" s="1">
        <f t="shared" si="11"/>
        <v>9</v>
      </c>
      <c r="I147" s="1">
        <f t="shared" si="12"/>
        <v>1</v>
      </c>
      <c r="J147" s="1">
        <f t="shared" si="13"/>
        <v>9</v>
      </c>
      <c r="K147" s="1">
        <f t="shared" si="14"/>
        <v>9</v>
      </c>
      <c r="L147">
        <f t="shared" si="10"/>
        <v>9199</v>
      </c>
    </row>
    <row r="148" spans="5:12">
      <c r="E148">
        <v>2022</v>
      </c>
      <c r="F148">
        <v>6</v>
      </c>
      <c r="G148">
        <v>27</v>
      </c>
      <c r="H148" s="1">
        <f t="shared" si="11"/>
        <v>3</v>
      </c>
      <c r="I148" s="1">
        <f t="shared" si="12"/>
        <v>2</v>
      </c>
      <c r="J148" s="1">
        <f t="shared" si="13"/>
        <v>7</v>
      </c>
      <c r="K148" s="1">
        <f t="shared" si="14"/>
        <v>5</v>
      </c>
      <c r="L148">
        <f t="shared" si="10"/>
        <v>3275</v>
      </c>
    </row>
    <row r="149" spans="5:12">
      <c r="E149">
        <v>2022</v>
      </c>
      <c r="F149">
        <v>6</v>
      </c>
      <c r="G149">
        <v>28</v>
      </c>
      <c r="H149" s="1">
        <f t="shared" si="11"/>
        <v>7</v>
      </c>
      <c r="I149" s="1">
        <f t="shared" si="12"/>
        <v>4</v>
      </c>
      <c r="J149" s="1">
        <f t="shared" si="13"/>
        <v>6</v>
      </c>
      <c r="K149" s="1">
        <f t="shared" si="14"/>
        <v>0</v>
      </c>
      <c r="L149">
        <f t="shared" si="10"/>
        <v>7460</v>
      </c>
    </row>
    <row r="150" spans="5:12">
      <c r="E150">
        <v>2022</v>
      </c>
      <c r="F150">
        <v>6</v>
      </c>
      <c r="G150">
        <v>29</v>
      </c>
      <c r="H150" s="1">
        <f t="shared" si="11"/>
        <v>1</v>
      </c>
      <c r="I150" s="1">
        <f t="shared" si="12"/>
        <v>5</v>
      </c>
      <c r="J150" s="1">
        <f t="shared" si="13"/>
        <v>5</v>
      </c>
      <c r="K150" s="1">
        <f t="shared" si="14"/>
        <v>5</v>
      </c>
      <c r="L150">
        <f t="shared" si="10"/>
        <v>1555</v>
      </c>
    </row>
    <row r="151" spans="5:12">
      <c r="E151">
        <v>2022</v>
      </c>
      <c r="F151">
        <v>6</v>
      </c>
      <c r="G151">
        <v>30</v>
      </c>
      <c r="H151" s="1">
        <f t="shared" si="11"/>
        <v>6</v>
      </c>
      <c r="I151" s="1">
        <f t="shared" si="12"/>
        <v>6</v>
      </c>
      <c r="J151" s="1">
        <f t="shared" si="13"/>
        <v>3</v>
      </c>
      <c r="K151" s="1">
        <f t="shared" si="14"/>
        <v>1</v>
      </c>
      <c r="L151">
        <f t="shared" si="10"/>
        <v>6631</v>
      </c>
    </row>
    <row r="152" spans="5:12">
      <c r="E152">
        <v>2022</v>
      </c>
      <c r="F152">
        <v>7</v>
      </c>
      <c r="G152">
        <v>1</v>
      </c>
      <c r="H152" s="1">
        <f t="shared" si="11"/>
        <v>7</v>
      </c>
      <c r="I152" s="1">
        <f t="shared" si="12"/>
        <v>9</v>
      </c>
      <c r="J152" s="1">
        <f t="shared" si="13"/>
        <v>8</v>
      </c>
      <c r="K152" s="1">
        <f t="shared" si="14"/>
        <v>6</v>
      </c>
      <c r="L152">
        <f t="shared" si="10"/>
        <v>7986</v>
      </c>
    </row>
    <row r="153" spans="5:12">
      <c r="E153">
        <v>2022</v>
      </c>
      <c r="F153">
        <v>7</v>
      </c>
      <c r="G153">
        <v>2</v>
      </c>
      <c r="H153" s="1">
        <f t="shared" si="11"/>
        <v>2</v>
      </c>
      <c r="I153" s="1">
        <f t="shared" si="12"/>
        <v>1</v>
      </c>
      <c r="J153" s="1">
        <f t="shared" si="13"/>
        <v>7</v>
      </c>
      <c r="K153" s="1">
        <f t="shared" si="14"/>
        <v>1</v>
      </c>
      <c r="L153">
        <f t="shared" si="10"/>
        <v>2171</v>
      </c>
    </row>
    <row r="154" spans="5:12">
      <c r="E154">
        <v>2022</v>
      </c>
      <c r="F154">
        <v>7</v>
      </c>
      <c r="G154">
        <v>3</v>
      </c>
      <c r="H154" s="1">
        <f t="shared" si="11"/>
        <v>6</v>
      </c>
      <c r="I154" s="1">
        <f t="shared" si="12"/>
        <v>2</v>
      </c>
      <c r="J154" s="1">
        <f t="shared" si="13"/>
        <v>6</v>
      </c>
      <c r="K154" s="1">
        <f t="shared" si="14"/>
        <v>7</v>
      </c>
      <c r="L154">
        <f t="shared" si="10"/>
        <v>6267</v>
      </c>
    </row>
    <row r="155" spans="5:12">
      <c r="E155">
        <v>2022</v>
      </c>
      <c r="F155">
        <v>7</v>
      </c>
      <c r="G155">
        <v>4</v>
      </c>
      <c r="H155" s="1">
        <f t="shared" si="11"/>
        <v>0</v>
      </c>
      <c r="I155" s="1">
        <f t="shared" si="12"/>
        <v>3</v>
      </c>
      <c r="J155" s="1">
        <f t="shared" si="13"/>
        <v>4</v>
      </c>
      <c r="K155" s="1">
        <f t="shared" si="14"/>
        <v>2</v>
      </c>
      <c r="L155">
        <f t="shared" si="10"/>
        <v>342</v>
      </c>
    </row>
    <row r="156" spans="5:12">
      <c r="E156">
        <v>2022</v>
      </c>
      <c r="F156">
        <v>7</v>
      </c>
      <c r="G156">
        <v>5</v>
      </c>
      <c r="H156" s="1">
        <f t="shared" si="11"/>
        <v>5</v>
      </c>
      <c r="I156" s="1">
        <f t="shared" si="12"/>
        <v>4</v>
      </c>
      <c r="J156" s="1">
        <f t="shared" si="13"/>
        <v>3</v>
      </c>
      <c r="K156" s="1">
        <f t="shared" si="14"/>
        <v>7</v>
      </c>
      <c r="L156">
        <f t="shared" si="10"/>
        <v>5437</v>
      </c>
    </row>
    <row r="157" spans="5:12">
      <c r="E157">
        <v>2022</v>
      </c>
      <c r="F157">
        <v>7</v>
      </c>
      <c r="G157">
        <v>6</v>
      </c>
      <c r="H157" s="1">
        <f t="shared" si="11"/>
        <v>9</v>
      </c>
      <c r="I157" s="1">
        <f t="shared" si="12"/>
        <v>5</v>
      </c>
      <c r="J157" s="1">
        <f t="shared" si="13"/>
        <v>2</v>
      </c>
      <c r="K157" s="1">
        <f t="shared" si="14"/>
        <v>3</v>
      </c>
      <c r="L157">
        <f t="shared" si="10"/>
        <v>9523</v>
      </c>
    </row>
    <row r="158" spans="5:12">
      <c r="E158">
        <v>2022</v>
      </c>
      <c r="F158">
        <v>7</v>
      </c>
      <c r="G158">
        <v>7</v>
      </c>
      <c r="H158" s="1">
        <f t="shared" si="11"/>
        <v>3</v>
      </c>
      <c r="I158" s="1">
        <f t="shared" si="12"/>
        <v>6</v>
      </c>
      <c r="J158" s="1">
        <f t="shared" si="13"/>
        <v>0</v>
      </c>
      <c r="K158" s="1">
        <f t="shared" si="14"/>
        <v>8</v>
      </c>
      <c r="L158">
        <f t="shared" si="10"/>
        <v>3608</v>
      </c>
    </row>
    <row r="159" spans="5:12">
      <c r="E159">
        <v>2022</v>
      </c>
      <c r="F159">
        <v>7</v>
      </c>
      <c r="G159">
        <v>8</v>
      </c>
      <c r="H159" s="1">
        <f t="shared" si="11"/>
        <v>8</v>
      </c>
      <c r="I159" s="1">
        <f t="shared" si="12"/>
        <v>7</v>
      </c>
      <c r="J159" s="1">
        <f t="shared" si="13"/>
        <v>9</v>
      </c>
      <c r="K159" s="1">
        <f t="shared" si="14"/>
        <v>3</v>
      </c>
      <c r="L159">
        <f t="shared" si="10"/>
        <v>8793</v>
      </c>
    </row>
    <row r="160" spans="5:12">
      <c r="E160">
        <v>2022</v>
      </c>
      <c r="F160">
        <v>7</v>
      </c>
      <c r="G160">
        <v>9</v>
      </c>
      <c r="H160" s="1">
        <f t="shared" si="11"/>
        <v>2</v>
      </c>
      <c r="I160" s="1">
        <f t="shared" si="12"/>
        <v>8</v>
      </c>
      <c r="J160" s="1">
        <f t="shared" si="13"/>
        <v>8</v>
      </c>
      <c r="K160" s="1">
        <f t="shared" si="14"/>
        <v>8</v>
      </c>
      <c r="L160">
        <f t="shared" si="10"/>
        <v>2888</v>
      </c>
    </row>
    <row r="161" spans="5:12">
      <c r="E161">
        <v>2022</v>
      </c>
      <c r="F161">
        <v>7</v>
      </c>
      <c r="G161">
        <v>10</v>
      </c>
      <c r="H161" s="1">
        <f t="shared" si="11"/>
        <v>6</v>
      </c>
      <c r="I161" s="1">
        <f t="shared" si="12"/>
        <v>9</v>
      </c>
      <c r="J161" s="1">
        <f t="shared" si="13"/>
        <v>7</v>
      </c>
      <c r="K161" s="1">
        <f t="shared" si="14"/>
        <v>4</v>
      </c>
      <c r="L161">
        <f t="shared" si="10"/>
        <v>6974</v>
      </c>
    </row>
    <row r="162" spans="5:12">
      <c r="E162">
        <v>2022</v>
      </c>
      <c r="F162">
        <v>7</v>
      </c>
      <c r="G162">
        <v>11</v>
      </c>
      <c r="H162" s="1">
        <f t="shared" si="11"/>
        <v>0</v>
      </c>
      <c r="I162" s="1">
        <f t="shared" si="12"/>
        <v>0</v>
      </c>
      <c r="J162" s="1">
        <f t="shared" si="13"/>
        <v>5</v>
      </c>
      <c r="K162" s="1">
        <f t="shared" si="14"/>
        <v>9</v>
      </c>
      <c r="L162">
        <f t="shared" si="10"/>
        <v>59</v>
      </c>
    </row>
    <row r="163" spans="5:12">
      <c r="E163">
        <v>2022</v>
      </c>
      <c r="F163">
        <v>7</v>
      </c>
      <c r="G163">
        <v>12</v>
      </c>
      <c r="H163" s="1">
        <f t="shared" si="11"/>
        <v>5</v>
      </c>
      <c r="I163" s="1">
        <f t="shared" si="12"/>
        <v>2</v>
      </c>
      <c r="J163" s="1">
        <f t="shared" si="13"/>
        <v>4</v>
      </c>
      <c r="K163" s="1">
        <f t="shared" si="14"/>
        <v>4</v>
      </c>
      <c r="L163">
        <f t="shared" si="10"/>
        <v>5244</v>
      </c>
    </row>
    <row r="164" spans="5:12">
      <c r="E164">
        <v>2022</v>
      </c>
      <c r="F164">
        <v>7</v>
      </c>
      <c r="G164">
        <v>13</v>
      </c>
      <c r="H164" s="1">
        <f t="shared" si="11"/>
        <v>9</v>
      </c>
      <c r="I164" s="1">
        <f t="shared" si="12"/>
        <v>3</v>
      </c>
      <c r="J164" s="1">
        <f t="shared" si="13"/>
        <v>3</v>
      </c>
      <c r="K164" s="1">
        <f t="shared" si="14"/>
        <v>0</v>
      </c>
      <c r="L164">
        <f t="shared" si="10"/>
        <v>9330</v>
      </c>
    </row>
    <row r="165" spans="5:12">
      <c r="E165">
        <v>2022</v>
      </c>
      <c r="F165">
        <v>7</v>
      </c>
      <c r="G165">
        <v>14</v>
      </c>
      <c r="H165" s="1">
        <f t="shared" si="11"/>
        <v>3</v>
      </c>
      <c r="I165" s="1">
        <f t="shared" si="12"/>
        <v>4</v>
      </c>
      <c r="J165" s="1">
        <f t="shared" si="13"/>
        <v>1</v>
      </c>
      <c r="K165" s="1">
        <f t="shared" si="14"/>
        <v>5</v>
      </c>
      <c r="L165">
        <f t="shared" si="10"/>
        <v>3415</v>
      </c>
    </row>
    <row r="166" spans="5:12">
      <c r="E166">
        <v>2022</v>
      </c>
      <c r="F166">
        <v>7</v>
      </c>
      <c r="G166">
        <v>15</v>
      </c>
      <c r="H166" s="1">
        <f t="shared" si="11"/>
        <v>8</v>
      </c>
      <c r="I166" s="1">
        <f t="shared" si="12"/>
        <v>5</v>
      </c>
      <c r="J166" s="1">
        <f t="shared" si="13"/>
        <v>0</v>
      </c>
      <c r="K166" s="1">
        <f t="shared" si="14"/>
        <v>0</v>
      </c>
      <c r="L166">
        <f t="shared" si="10"/>
        <v>8500</v>
      </c>
    </row>
    <row r="167" spans="5:12">
      <c r="E167">
        <v>2022</v>
      </c>
      <c r="F167">
        <v>7</v>
      </c>
      <c r="G167">
        <v>16</v>
      </c>
      <c r="H167" s="1">
        <f t="shared" si="11"/>
        <v>2</v>
      </c>
      <c r="I167" s="1">
        <f t="shared" si="12"/>
        <v>6</v>
      </c>
      <c r="J167" s="1">
        <f t="shared" si="13"/>
        <v>9</v>
      </c>
      <c r="K167" s="1">
        <f t="shared" si="14"/>
        <v>6</v>
      </c>
      <c r="L167">
        <f t="shared" si="10"/>
        <v>2696</v>
      </c>
    </row>
    <row r="168" spans="5:12">
      <c r="E168">
        <v>2022</v>
      </c>
      <c r="F168">
        <v>7</v>
      </c>
      <c r="G168">
        <v>17</v>
      </c>
      <c r="H168" s="1">
        <f t="shared" si="11"/>
        <v>6</v>
      </c>
      <c r="I168" s="1">
        <f t="shared" si="12"/>
        <v>7</v>
      </c>
      <c r="J168" s="1">
        <f t="shared" si="13"/>
        <v>7</v>
      </c>
      <c r="K168" s="1">
        <f t="shared" si="14"/>
        <v>1</v>
      </c>
      <c r="L168">
        <f t="shared" si="10"/>
        <v>6771</v>
      </c>
    </row>
    <row r="169" spans="5:12">
      <c r="E169">
        <v>2022</v>
      </c>
      <c r="F169">
        <v>7</v>
      </c>
      <c r="G169">
        <v>18</v>
      </c>
      <c r="H169" s="1">
        <f t="shared" si="11"/>
        <v>1</v>
      </c>
      <c r="I169" s="1">
        <f t="shared" si="12"/>
        <v>8</v>
      </c>
      <c r="J169" s="1">
        <f t="shared" si="13"/>
        <v>6</v>
      </c>
      <c r="K169" s="1">
        <f t="shared" si="14"/>
        <v>6</v>
      </c>
      <c r="L169">
        <f t="shared" si="10"/>
        <v>1866</v>
      </c>
    </row>
    <row r="170" spans="5:12">
      <c r="E170">
        <v>2022</v>
      </c>
      <c r="F170">
        <v>7</v>
      </c>
      <c r="G170">
        <v>19</v>
      </c>
      <c r="H170" s="1">
        <f t="shared" si="11"/>
        <v>5</v>
      </c>
      <c r="I170" s="1">
        <f t="shared" si="12"/>
        <v>9</v>
      </c>
      <c r="J170" s="1">
        <f t="shared" si="13"/>
        <v>5</v>
      </c>
      <c r="K170" s="1">
        <f t="shared" si="14"/>
        <v>1</v>
      </c>
      <c r="L170">
        <f t="shared" si="10"/>
        <v>5951</v>
      </c>
    </row>
    <row r="171" spans="5:12">
      <c r="E171">
        <v>2022</v>
      </c>
      <c r="F171">
        <v>7</v>
      </c>
      <c r="G171">
        <v>20</v>
      </c>
      <c r="H171" s="1">
        <f t="shared" si="11"/>
        <v>9</v>
      </c>
      <c r="I171" s="1">
        <f t="shared" si="12"/>
        <v>0</v>
      </c>
      <c r="J171" s="1">
        <f t="shared" si="13"/>
        <v>4</v>
      </c>
      <c r="K171" s="1">
        <f t="shared" si="14"/>
        <v>7</v>
      </c>
      <c r="L171">
        <f t="shared" si="10"/>
        <v>9047</v>
      </c>
    </row>
    <row r="172" spans="5:12">
      <c r="E172">
        <v>2022</v>
      </c>
      <c r="F172">
        <v>7</v>
      </c>
      <c r="G172">
        <v>21</v>
      </c>
      <c r="H172" s="1">
        <f t="shared" si="11"/>
        <v>3</v>
      </c>
      <c r="I172" s="1">
        <f t="shared" si="12"/>
        <v>1</v>
      </c>
      <c r="J172" s="1">
        <f t="shared" si="13"/>
        <v>2</v>
      </c>
      <c r="K172" s="1">
        <f t="shared" si="14"/>
        <v>2</v>
      </c>
      <c r="L172">
        <f t="shared" si="10"/>
        <v>3122</v>
      </c>
    </row>
    <row r="173" spans="5:12">
      <c r="E173">
        <v>2022</v>
      </c>
      <c r="F173">
        <v>7</v>
      </c>
      <c r="G173">
        <v>22</v>
      </c>
      <c r="H173" s="1">
        <f t="shared" si="11"/>
        <v>8</v>
      </c>
      <c r="I173" s="1">
        <f t="shared" si="12"/>
        <v>3</v>
      </c>
      <c r="J173" s="1">
        <f t="shared" si="13"/>
        <v>1</v>
      </c>
      <c r="K173" s="1">
        <f t="shared" si="14"/>
        <v>7</v>
      </c>
      <c r="L173">
        <f t="shared" si="10"/>
        <v>8317</v>
      </c>
    </row>
    <row r="174" spans="5:12">
      <c r="E174">
        <v>2022</v>
      </c>
      <c r="F174">
        <v>7</v>
      </c>
      <c r="G174">
        <v>23</v>
      </c>
      <c r="H174" s="1">
        <f t="shared" si="11"/>
        <v>2</v>
      </c>
      <c r="I174" s="1">
        <f t="shared" si="12"/>
        <v>4</v>
      </c>
      <c r="J174" s="1">
        <f t="shared" si="13"/>
        <v>0</v>
      </c>
      <c r="K174" s="1">
        <f t="shared" si="14"/>
        <v>3</v>
      </c>
      <c r="L174">
        <f t="shared" si="10"/>
        <v>2403</v>
      </c>
    </row>
    <row r="175" spans="5:12">
      <c r="E175">
        <v>2022</v>
      </c>
      <c r="F175">
        <v>7</v>
      </c>
      <c r="G175">
        <v>24</v>
      </c>
      <c r="H175" s="1">
        <f t="shared" si="11"/>
        <v>6</v>
      </c>
      <c r="I175" s="1">
        <f t="shared" si="12"/>
        <v>5</v>
      </c>
      <c r="J175" s="1">
        <f t="shared" si="13"/>
        <v>8</v>
      </c>
      <c r="K175" s="1">
        <f t="shared" si="14"/>
        <v>8</v>
      </c>
      <c r="L175">
        <f t="shared" si="10"/>
        <v>6588</v>
      </c>
    </row>
    <row r="176" spans="5:12">
      <c r="E176">
        <v>2022</v>
      </c>
      <c r="F176">
        <v>7</v>
      </c>
      <c r="G176">
        <v>25</v>
      </c>
      <c r="H176" s="1">
        <f t="shared" si="11"/>
        <v>1</v>
      </c>
      <c r="I176" s="1">
        <f t="shared" si="12"/>
        <v>6</v>
      </c>
      <c r="J176" s="1">
        <f t="shared" si="13"/>
        <v>7</v>
      </c>
      <c r="K176" s="1">
        <f t="shared" si="14"/>
        <v>3</v>
      </c>
      <c r="L176">
        <f t="shared" si="10"/>
        <v>1673</v>
      </c>
    </row>
    <row r="177" spans="5:12">
      <c r="E177">
        <v>2022</v>
      </c>
      <c r="F177">
        <v>7</v>
      </c>
      <c r="G177">
        <v>26</v>
      </c>
      <c r="H177" s="1">
        <f t="shared" si="11"/>
        <v>5</v>
      </c>
      <c r="I177" s="1">
        <f t="shared" si="12"/>
        <v>7</v>
      </c>
      <c r="J177" s="1">
        <f t="shared" si="13"/>
        <v>6</v>
      </c>
      <c r="K177" s="1">
        <f t="shared" si="14"/>
        <v>9</v>
      </c>
      <c r="L177">
        <f t="shared" si="10"/>
        <v>5769</v>
      </c>
    </row>
    <row r="178" spans="5:12">
      <c r="E178">
        <v>2022</v>
      </c>
      <c r="F178">
        <v>7</v>
      </c>
      <c r="G178">
        <v>27</v>
      </c>
      <c r="H178" s="1">
        <f t="shared" si="11"/>
        <v>9</v>
      </c>
      <c r="I178" s="1">
        <f t="shared" si="12"/>
        <v>8</v>
      </c>
      <c r="J178" s="1">
        <f t="shared" si="13"/>
        <v>4</v>
      </c>
      <c r="K178" s="1">
        <f t="shared" si="14"/>
        <v>4</v>
      </c>
      <c r="L178">
        <f t="shared" si="10"/>
        <v>9844</v>
      </c>
    </row>
    <row r="179" spans="5:12">
      <c r="E179">
        <v>2022</v>
      </c>
      <c r="F179">
        <v>7</v>
      </c>
      <c r="G179">
        <v>28</v>
      </c>
      <c r="H179" s="1">
        <f t="shared" si="11"/>
        <v>4</v>
      </c>
      <c r="I179" s="1">
        <f t="shared" si="12"/>
        <v>9</v>
      </c>
      <c r="J179" s="1">
        <f t="shared" si="13"/>
        <v>3</v>
      </c>
      <c r="K179" s="1">
        <f t="shared" si="14"/>
        <v>9</v>
      </c>
      <c r="L179">
        <f t="shared" si="10"/>
        <v>4939</v>
      </c>
    </row>
    <row r="180" spans="5:12">
      <c r="E180">
        <v>2022</v>
      </c>
      <c r="F180">
        <v>7</v>
      </c>
      <c r="G180">
        <v>29</v>
      </c>
      <c r="H180" s="1">
        <f t="shared" si="11"/>
        <v>8</v>
      </c>
      <c r="I180" s="1">
        <f t="shared" si="12"/>
        <v>0</v>
      </c>
      <c r="J180" s="1">
        <f t="shared" si="13"/>
        <v>2</v>
      </c>
      <c r="K180" s="1">
        <f t="shared" si="14"/>
        <v>4</v>
      </c>
      <c r="L180">
        <f t="shared" si="10"/>
        <v>8024</v>
      </c>
    </row>
    <row r="181" spans="5:12">
      <c r="E181">
        <v>2022</v>
      </c>
      <c r="F181">
        <v>7</v>
      </c>
      <c r="G181">
        <v>30</v>
      </c>
      <c r="H181" s="1">
        <f t="shared" si="11"/>
        <v>2</v>
      </c>
      <c r="I181" s="1">
        <f t="shared" si="12"/>
        <v>1</v>
      </c>
      <c r="J181" s="1">
        <f t="shared" si="13"/>
        <v>1</v>
      </c>
      <c r="K181" s="1">
        <f t="shared" si="14"/>
        <v>0</v>
      </c>
      <c r="L181">
        <f t="shared" si="10"/>
        <v>2110</v>
      </c>
    </row>
    <row r="182" spans="5:12">
      <c r="E182">
        <v>2022</v>
      </c>
      <c r="F182">
        <v>7</v>
      </c>
      <c r="G182">
        <v>31</v>
      </c>
      <c r="H182" s="1">
        <f t="shared" si="11"/>
        <v>6</v>
      </c>
      <c r="I182" s="1">
        <f t="shared" si="12"/>
        <v>2</v>
      </c>
      <c r="J182" s="1">
        <f t="shared" si="13"/>
        <v>9</v>
      </c>
      <c r="K182" s="1">
        <f t="shared" si="14"/>
        <v>5</v>
      </c>
      <c r="L182">
        <f t="shared" si="10"/>
        <v>6295</v>
      </c>
    </row>
    <row r="183" spans="5:12">
      <c r="E183">
        <v>2022</v>
      </c>
      <c r="F183">
        <v>8</v>
      </c>
      <c r="G183">
        <v>1</v>
      </c>
      <c r="H183" s="1">
        <f t="shared" si="11"/>
        <v>4</v>
      </c>
      <c r="I183" s="1">
        <f t="shared" si="12"/>
        <v>5</v>
      </c>
      <c r="J183" s="1">
        <f t="shared" si="13"/>
        <v>5</v>
      </c>
      <c r="K183" s="1">
        <f t="shared" si="14"/>
        <v>5</v>
      </c>
      <c r="L183">
        <f t="shared" si="10"/>
        <v>4555</v>
      </c>
    </row>
    <row r="184" spans="5:12">
      <c r="E184">
        <v>2022</v>
      </c>
      <c r="F184">
        <v>8</v>
      </c>
      <c r="G184">
        <v>2</v>
      </c>
      <c r="H184" s="1">
        <f t="shared" si="11"/>
        <v>8</v>
      </c>
      <c r="I184" s="1">
        <f t="shared" si="12"/>
        <v>6</v>
      </c>
      <c r="J184" s="1">
        <f t="shared" si="13"/>
        <v>4</v>
      </c>
      <c r="K184" s="1">
        <f t="shared" si="14"/>
        <v>1</v>
      </c>
      <c r="L184">
        <f t="shared" si="10"/>
        <v>8641</v>
      </c>
    </row>
    <row r="185" spans="5:12">
      <c r="E185">
        <v>2022</v>
      </c>
      <c r="F185">
        <v>8</v>
      </c>
      <c r="G185">
        <v>3</v>
      </c>
      <c r="H185" s="1">
        <f t="shared" si="11"/>
        <v>2</v>
      </c>
      <c r="I185" s="1">
        <f t="shared" si="12"/>
        <v>7</v>
      </c>
      <c r="J185" s="1">
        <f t="shared" si="13"/>
        <v>3</v>
      </c>
      <c r="K185" s="1">
        <f t="shared" si="14"/>
        <v>6</v>
      </c>
      <c r="L185">
        <f t="shared" si="10"/>
        <v>2736</v>
      </c>
    </row>
    <row r="186" spans="5:12">
      <c r="E186">
        <v>2022</v>
      </c>
      <c r="F186">
        <v>8</v>
      </c>
      <c r="G186">
        <v>4</v>
      </c>
      <c r="H186" s="1">
        <f t="shared" si="11"/>
        <v>7</v>
      </c>
      <c r="I186" s="1">
        <f t="shared" si="12"/>
        <v>8</v>
      </c>
      <c r="J186" s="1">
        <f t="shared" si="13"/>
        <v>2</v>
      </c>
      <c r="K186" s="1">
        <f t="shared" si="14"/>
        <v>1</v>
      </c>
      <c r="L186">
        <f t="shared" si="10"/>
        <v>7821</v>
      </c>
    </row>
    <row r="187" spans="5:12">
      <c r="E187">
        <v>2022</v>
      </c>
      <c r="F187">
        <v>8</v>
      </c>
      <c r="G187">
        <v>5</v>
      </c>
      <c r="H187" s="1">
        <f t="shared" si="11"/>
        <v>1</v>
      </c>
      <c r="I187" s="1">
        <f t="shared" si="12"/>
        <v>9</v>
      </c>
      <c r="J187" s="1">
        <f t="shared" si="13"/>
        <v>0</v>
      </c>
      <c r="K187" s="1">
        <f t="shared" si="14"/>
        <v>6</v>
      </c>
      <c r="L187">
        <f t="shared" si="10"/>
        <v>1906</v>
      </c>
    </row>
    <row r="188" spans="5:12">
      <c r="E188">
        <v>2022</v>
      </c>
      <c r="F188">
        <v>8</v>
      </c>
      <c r="G188">
        <v>6</v>
      </c>
      <c r="H188" s="1">
        <f t="shared" si="11"/>
        <v>5</v>
      </c>
      <c r="I188" s="1">
        <f t="shared" si="12"/>
        <v>1</v>
      </c>
      <c r="J188" s="1">
        <f t="shared" si="13"/>
        <v>9</v>
      </c>
      <c r="K188" s="1">
        <f t="shared" si="14"/>
        <v>2</v>
      </c>
      <c r="L188">
        <f t="shared" si="10"/>
        <v>5192</v>
      </c>
    </row>
    <row r="189" spans="5:12">
      <c r="E189">
        <v>2022</v>
      </c>
      <c r="F189">
        <v>8</v>
      </c>
      <c r="G189">
        <v>7</v>
      </c>
      <c r="H189" s="1">
        <f t="shared" si="11"/>
        <v>0</v>
      </c>
      <c r="I189" s="1">
        <f t="shared" si="12"/>
        <v>2</v>
      </c>
      <c r="J189" s="1">
        <f t="shared" si="13"/>
        <v>8</v>
      </c>
      <c r="K189" s="1">
        <f t="shared" si="14"/>
        <v>7</v>
      </c>
      <c r="L189">
        <f t="shared" ref="L189:L252" si="15">H189*1000+I189*100+J189*10+K189</f>
        <v>287</v>
      </c>
    </row>
    <row r="190" spans="5:12">
      <c r="E190">
        <v>2022</v>
      </c>
      <c r="F190">
        <v>8</v>
      </c>
      <c r="G190">
        <v>8</v>
      </c>
      <c r="H190" s="1">
        <f t="shared" si="11"/>
        <v>4</v>
      </c>
      <c r="I190" s="1">
        <f t="shared" si="12"/>
        <v>3</v>
      </c>
      <c r="J190" s="1">
        <f t="shared" si="13"/>
        <v>6</v>
      </c>
      <c r="K190" s="1">
        <f t="shared" si="14"/>
        <v>2</v>
      </c>
      <c r="L190">
        <f t="shared" si="15"/>
        <v>4362</v>
      </c>
    </row>
    <row r="191" spans="5:12">
      <c r="E191">
        <v>2022</v>
      </c>
      <c r="F191">
        <v>8</v>
      </c>
      <c r="G191">
        <v>9</v>
      </c>
      <c r="H191" s="1">
        <f t="shared" si="11"/>
        <v>8</v>
      </c>
      <c r="I191" s="1">
        <f t="shared" si="12"/>
        <v>4</v>
      </c>
      <c r="J191" s="1">
        <f t="shared" si="13"/>
        <v>5</v>
      </c>
      <c r="K191" s="1">
        <f t="shared" si="14"/>
        <v>8</v>
      </c>
      <c r="L191">
        <f t="shared" si="15"/>
        <v>8458</v>
      </c>
    </row>
    <row r="192" spans="5:12">
      <c r="E192">
        <v>2022</v>
      </c>
      <c r="F192">
        <v>8</v>
      </c>
      <c r="G192">
        <v>10</v>
      </c>
      <c r="H192" s="1">
        <f t="shared" si="11"/>
        <v>3</v>
      </c>
      <c r="I192" s="1">
        <f t="shared" si="12"/>
        <v>5</v>
      </c>
      <c r="J192" s="1">
        <f t="shared" si="13"/>
        <v>4</v>
      </c>
      <c r="K192" s="1">
        <f t="shared" si="14"/>
        <v>3</v>
      </c>
      <c r="L192">
        <f t="shared" si="15"/>
        <v>3543</v>
      </c>
    </row>
    <row r="193" spans="5:12">
      <c r="E193">
        <v>2022</v>
      </c>
      <c r="F193">
        <v>8</v>
      </c>
      <c r="G193">
        <v>11</v>
      </c>
      <c r="H193" s="1">
        <f t="shared" si="11"/>
        <v>7</v>
      </c>
      <c r="I193" s="1">
        <f t="shared" si="12"/>
        <v>6</v>
      </c>
      <c r="J193" s="1">
        <f t="shared" si="13"/>
        <v>2</v>
      </c>
      <c r="K193" s="1">
        <f t="shared" si="14"/>
        <v>8</v>
      </c>
      <c r="L193">
        <f t="shared" si="15"/>
        <v>7628</v>
      </c>
    </row>
    <row r="194" spans="5:12">
      <c r="E194">
        <v>2022</v>
      </c>
      <c r="F194">
        <v>8</v>
      </c>
      <c r="G194">
        <v>12</v>
      </c>
      <c r="H194" s="1">
        <f t="shared" si="11"/>
        <v>1</v>
      </c>
      <c r="I194" s="1">
        <f t="shared" si="12"/>
        <v>7</v>
      </c>
      <c r="J194" s="1">
        <f t="shared" si="13"/>
        <v>1</v>
      </c>
      <c r="K194" s="1">
        <f t="shared" si="14"/>
        <v>4</v>
      </c>
      <c r="L194">
        <f t="shared" si="15"/>
        <v>1714</v>
      </c>
    </row>
    <row r="195" spans="5:12">
      <c r="E195">
        <v>2022</v>
      </c>
      <c r="F195">
        <v>8</v>
      </c>
      <c r="G195">
        <v>13</v>
      </c>
      <c r="H195" s="1">
        <f t="shared" ref="H195:H258" si="16">MOD(_xlfn.FLOOR.MATH(MOD((E195-2000)*7257*12*31+F195*7247*12+G195*7243,1000)/10),10)</f>
        <v>5</v>
      </c>
      <c r="I195" s="1">
        <f t="shared" ref="I195:I258" si="17">MOD(_xlfn.FLOOR.MATH(MOD((E195-2000)*7219*12*31+F195*7213*12+G195*7211,1000)/10),10)</f>
        <v>8</v>
      </c>
      <c r="J195" s="1">
        <f t="shared" ref="J195:J258" si="18">MOD(_xlfn.FLOOR.MATH(MOD((E195-2000)*8069*12*31+F195*8081*12+G195*8087,1000)/10),10)</f>
        <v>0</v>
      </c>
      <c r="K195" s="1">
        <f t="shared" ref="K195:K258" si="19">MOD(_xlfn.FLOOR.MATH(MOD((E195-2000)*7727*12*31+F195*7741*12+G195*7753,1000)/10),10)</f>
        <v>9</v>
      </c>
      <c r="L195">
        <f t="shared" si="15"/>
        <v>5809</v>
      </c>
    </row>
    <row r="196" spans="5:12">
      <c r="E196">
        <v>2022</v>
      </c>
      <c r="F196">
        <v>8</v>
      </c>
      <c r="G196">
        <v>14</v>
      </c>
      <c r="H196" s="1">
        <f t="shared" si="16"/>
        <v>0</v>
      </c>
      <c r="I196" s="1">
        <f t="shared" si="17"/>
        <v>9</v>
      </c>
      <c r="J196" s="1">
        <f t="shared" si="18"/>
        <v>9</v>
      </c>
      <c r="K196" s="1">
        <f t="shared" si="19"/>
        <v>4</v>
      </c>
      <c r="L196">
        <f t="shared" si="15"/>
        <v>994</v>
      </c>
    </row>
    <row r="197" spans="5:12">
      <c r="E197">
        <v>2022</v>
      </c>
      <c r="F197">
        <v>8</v>
      </c>
      <c r="G197">
        <v>15</v>
      </c>
      <c r="H197" s="1">
        <f t="shared" si="16"/>
        <v>4</v>
      </c>
      <c r="I197" s="1">
        <f t="shared" si="17"/>
        <v>0</v>
      </c>
      <c r="J197" s="1">
        <f t="shared" si="18"/>
        <v>7</v>
      </c>
      <c r="K197" s="1">
        <f t="shared" si="19"/>
        <v>9</v>
      </c>
      <c r="L197">
        <f t="shared" si="15"/>
        <v>4079</v>
      </c>
    </row>
    <row r="198" spans="5:12">
      <c r="E198">
        <v>2022</v>
      </c>
      <c r="F198">
        <v>8</v>
      </c>
      <c r="G198">
        <v>16</v>
      </c>
      <c r="H198" s="1">
        <f t="shared" si="16"/>
        <v>8</v>
      </c>
      <c r="I198" s="1">
        <f t="shared" si="17"/>
        <v>2</v>
      </c>
      <c r="J198" s="1">
        <f t="shared" si="18"/>
        <v>6</v>
      </c>
      <c r="K198" s="1">
        <f t="shared" si="19"/>
        <v>5</v>
      </c>
      <c r="L198">
        <f t="shared" si="15"/>
        <v>8265</v>
      </c>
    </row>
    <row r="199" spans="5:12">
      <c r="E199">
        <v>2022</v>
      </c>
      <c r="F199">
        <v>8</v>
      </c>
      <c r="G199">
        <v>17</v>
      </c>
      <c r="H199" s="1">
        <f t="shared" si="16"/>
        <v>3</v>
      </c>
      <c r="I199" s="1">
        <f t="shared" si="17"/>
        <v>3</v>
      </c>
      <c r="J199" s="1">
        <f t="shared" si="18"/>
        <v>5</v>
      </c>
      <c r="K199" s="1">
        <f t="shared" si="19"/>
        <v>0</v>
      </c>
      <c r="L199">
        <f t="shared" si="15"/>
        <v>3350</v>
      </c>
    </row>
    <row r="200" spans="5:12">
      <c r="E200">
        <v>2022</v>
      </c>
      <c r="F200">
        <v>8</v>
      </c>
      <c r="G200">
        <v>18</v>
      </c>
      <c r="H200" s="1">
        <f t="shared" si="16"/>
        <v>7</v>
      </c>
      <c r="I200" s="1">
        <f t="shared" si="17"/>
        <v>4</v>
      </c>
      <c r="J200" s="1">
        <f t="shared" si="18"/>
        <v>3</v>
      </c>
      <c r="K200" s="1">
        <f t="shared" si="19"/>
        <v>5</v>
      </c>
      <c r="L200">
        <f t="shared" si="15"/>
        <v>7435</v>
      </c>
    </row>
    <row r="201" spans="5:12">
      <c r="E201">
        <v>2022</v>
      </c>
      <c r="F201">
        <v>8</v>
      </c>
      <c r="G201">
        <v>19</v>
      </c>
      <c r="H201" s="1">
        <f t="shared" si="16"/>
        <v>1</v>
      </c>
      <c r="I201" s="1">
        <f t="shared" si="17"/>
        <v>5</v>
      </c>
      <c r="J201" s="1">
        <f t="shared" si="18"/>
        <v>2</v>
      </c>
      <c r="K201" s="1">
        <f t="shared" si="19"/>
        <v>1</v>
      </c>
      <c r="L201">
        <f t="shared" si="15"/>
        <v>1521</v>
      </c>
    </row>
    <row r="202" spans="5:12">
      <c r="E202">
        <v>2022</v>
      </c>
      <c r="F202">
        <v>8</v>
      </c>
      <c r="G202">
        <v>20</v>
      </c>
      <c r="H202" s="1">
        <f t="shared" si="16"/>
        <v>6</v>
      </c>
      <c r="I202" s="1">
        <f t="shared" si="17"/>
        <v>6</v>
      </c>
      <c r="J202" s="1">
        <f t="shared" si="18"/>
        <v>1</v>
      </c>
      <c r="K202" s="1">
        <f t="shared" si="19"/>
        <v>6</v>
      </c>
      <c r="L202">
        <f t="shared" si="15"/>
        <v>6616</v>
      </c>
    </row>
    <row r="203" spans="5:12">
      <c r="E203">
        <v>2022</v>
      </c>
      <c r="F203">
        <v>8</v>
      </c>
      <c r="G203">
        <v>21</v>
      </c>
      <c r="H203" s="1">
        <f t="shared" si="16"/>
        <v>0</v>
      </c>
      <c r="I203" s="1">
        <f t="shared" si="17"/>
        <v>7</v>
      </c>
      <c r="J203" s="1">
        <f t="shared" si="18"/>
        <v>9</v>
      </c>
      <c r="K203" s="1">
        <f t="shared" si="19"/>
        <v>1</v>
      </c>
      <c r="L203">
        <f t="shared" si="15"/>
        <v>791</v>
      </c>
    </row>
    <row r="204" spans="5:12">
      <c r="E204">
        <v>2022</v>
      </c>
      <c r="F204">
        <v>8</v>
      </c>
      <c r="G204">
        <v>22</v>
      </c>
      <c r="H204" s="1">
        <f t="shared" si="16"/>
        <v>4</v>
      </c>
      <c r="I204" s="1">
        <f t="shared" si="17"/>
        <v>8</v>
      </c>
      <c r="J204" s="1">
        <f t="shared" si="18"/>
        <v>8</v>
      </c>
      <c r="K204" s="1">
        <f t="shared" si="19"/>
        <v>7</v>
      </c>
      <c r="L204">
        <f t="shared" si="15"/>
        <v>4887</v>
      </c>
    </row>
    <row r="205" spans="5:12">
      <c r="E205">
        <v>2022</v>
      </c>
      <c r="F205">
        <v>8</v>
      </c>
      <c r="G205">
        <v>23</v>
      </c>
      <c r="H205" s="1">
        <f t="shared" si="16"/>
        <v>8</v>
      </c>
      <c r="I205" s="1">
        <f t="shared" si="17"/>
        <v>9</v>
      </c>
      <c r="J205" s="1">
        <f t="shared" si="18"/>
        <v>7</v>
      </c>
      <c r="K205" s="1">
        <f t="shared" si="19"/>
        <v>2</v>
      </c>
      <c r="L205">
        <f t="shared" si="15"/>
        <v>8972</v>
      </c>
    </row>
    <row r="206" spans="5:12">
      <c r="E206">
        <v>2022</v>
      </c>
      <c r="F206">
        <v>8</v>
      </c>
      <c r="G206">
        <v>24</v>
      </c>
      <c r="H206" s="1">
        <f t="shared" si="16"/>
        <v>3</v>
      </c>
      <c r="I206" s="1">
        <f t="shared" si="17"/>
        <v>0</v>
      </c>
      <c r="J206" s="1">
        <f t="shared" si="18"/>
        <v>6</v>
      </c>
      <c r="K206" s="1">
        <f t="shared" si="19"/>
        <v>7</v>
      </c>
      <c r="L206">
        <f t="shared" si="15"/>
        <v>3067</v>
      </c>
    </row>
    <row r="207" spans="5:12">
      <c r="E207">
        <v>2022</v>
      </c>
      <c r="F207">
        <v>8</v>
      </c>
      <c r="G207">
        <v>25</v>
      </c>
      <c r="H207" s="1">
        <f t="shared" si="16"/>
        <v>7</v>
      </c>
      <c r="I207" s="1">
        <f t="shared" si="17"/>
        <v>1</v>
      </c>
      <c r="J207" s="1">
        <f t="shared" si="18"/>
        <v>4</v>
      </c>
      <c r="K207" s="1">
        <f t="shared" si="19"/>
        <v>2</v>
      </c>
      <c r="L207">
        <f t="shared" si="15"/>
        <v>7142</v>
      </c>
    </row>
    <row r="208" spans="5:12">
      <c r="E208">
        <v>2022</v>
      </c>
      <c r="F208">
        <v>8</v>
      </c>
      <c r="G208">
        <v>26</v>
      </c>
      <c r="H208" s="1">
        <f t="shared" si="16"/>
        <v>1</v>
      </c>
      <c r="I208" s="1">
        <f t="shared" si="17"/>
        <v>3</v>
      </c>
      <c r="J208" s="1">
        <f t="shared" si="18"/>
        <v>3</v>
      </c>
      <c r="K208" s="1">
        <f t="shared" si="19"/>
        <v>8</v>
      </c>
      <c r="L208">
        <f t="shared" si="15"/>
        <v>1338</v>
      </c>
    </row>
    <row r="209" spans="5:12">
      <c r="E209">
        <v>2022</v>
      </c>
      <c r="F209">
        <v>8</v>
      </c>
      <c r="G209">
        <v>27</v>
      </c>
      <c r="H209" s="1">
        <f t="shared" si="16"/>
        <v>6</v>
      </c>
      <c r="I209" s="1">
        <f t="shared" si="17"/>
        <v>4</v>
      </c>
      <c r="J209" s="1">
        <f t="shared" si="18"/>
        <v>2</v>
      </c>
      <c r="K209" s="1">
        <f t="shared" si="19"/>
        <v>3</v>
      </c>
      <c r="L209">
        <f t="shared" si="15"/>
        <v>6423</v>
      </c>
    </row>
    <row r="210" spans="5:12">
      <c r="E210">
        <v>2022</v>
      </c>
      <c r="F210">
        <v>8</v>
      </c>
      <c r="G210">
        <v>28</v>
      </c>
      <c r="H210" s="1">
        <f t="shared" si="16"/>
        <v>0</v>
      </c>
      <c r="I210" s="1">
        <f t="shared" si="17"/>
        <v>5</v>
      </c>
      <c r="J210" s="1">
        <f t="shared" si="18"/>
        <v>0</v>
      </c>
      <c r="K210" s="1">
        <f t="shared" si="19"/>
        <v>8</v>
      </c>
      <c r="L210">
        <f t="shared" si="15"/>
        <v>508</v>
      </c>
    </row>
    <row r="211" spans="5:12">
      <c r="E211">
        <v>2022</v>
      </c>
      <c r="F211">
        <v>8</v>
      </c>
      <c r="G211">
        <v>29</v>
      </c>
      <c r="H211" s="1">
        <f t="shared" si="16"/>
        <v>4</v>
      </c>
      <c r="I211" s="1">
        <f t="shared" si="17"/>
        <v>6</v>
      </c>
      <c r="J211" s="1">
        <f t="shared" si="18"/>
        <v>9</v>
      </c>
      <c r="K211" s="1">
        <f t="shared" si="19"/>
        <v>4</v>
      </c>
      <c r="L211">
        <f t="shared" si="15"/>
        <v>4694</v>
      </c>
    </row>
    <row r="212" spans="5:12">
      <c r="E212">
        <v>2022</v>
      </c>
      <c r="F212">
        <v>8</v>
      </c>
      <c r="G212">
        <v>30</v>
      </c>
      <c r="H212" s="1">
        <f t="shared" si="16"/>
        <v>9</v>
      </c>
      <c r="I212" s="1">
        <f t="shared" si="17"/>
        <v>7</v>
      </c>
      <c r="J212" s="1">
        <f t="shared" si="18"/>
        <v>8</v>
      </c>
      <c r="K212" s="1">
        <f t="shared" si="19"/>
        <v>9</v>
      </c>
      <c r="L212">
        <f t="shared" si="15"/>
        <v>9789</v>
      </c>
    </row>
    <row r="213" spans="5:12">
      <c r="E213">
        <v>2022</v>
      </c>
      <c r="F213">
        <v>8</v>
      </c>
      <c r="G213">
        <v>31</v>
      </c>
      <c r="H213" s="1">
        <f t="shared" si="16"/>
        <v>3</v>
      </c>
      <c r="I213" s="1">
        <f t="shared" si="17"/>
        <v>8</v>
      </c>
      <c r="J213" s="1">
        <f t="shared" si="18"/>
        <v>6</v>
      </c>
      <c r="K213" s="1">
        <f t="shared" si="19"/>
        <v>4</v>
      </c>
      <c r="L213">
        <f t="shared" si="15"/>
        <v>3864</v>
      </c>
    </row>
    <row r="214" spans="5:12">
      <c r="E214">
        <v>2022</v>
      </c>
      <c r="F214">
        <v>9</v>
      </c>
      <c r="G214">
        <v>1</v>
      </c>
      <c r="H214" s="1">
        <f t="shared" si="16"/>
        <v>0</v>
      </c>
      <c r="I214" s="1">
        <f t="shared" si="17"/>
        <v>1</v>
      </c>
      <c r="J214" s="1">
        <f t="shared" si="18"/>
        <v>3</v>
      </c>
      <c r="K214" s="1">
        <f t="shared" si="19"/>
        <v>4</v>
      </c>
      <c r="L214">
        <f t="shared" si="15"/>
        <v>134</v>
      </c>
    </row>
    <row r="215" spans="5:12">
      <c r="E215">
        <v>2022</v>
      </c>
      <c r="F215">
        <v>9</v>
      </c>
      <c r="G215">
        <v>2</v>
      </c>
      <c r="H215" s="1">
        <f t="shared" si="16"/>
        <v>5</v>
      </c>
      <c r="I215" s="1">
        <f t="shared" si="17"/>
        <v>2</v>
      </c>
      <c r="J215" s="1">
        <f t="shared" si="18"/>
        <v>1</v>
      </c>
      <c r="K215" s="1">
        <f t="shared" si="19"/>
        <v>0</v>
      </c>
      <c r="L215">
        <f t="shared" si="15"/>
        <v>5210</v>
      </c>
    </row>
    <row r="216" spans="5:12">
      <c r="E216">
        <v>2022</v>
      </c>
      <c r="F216">
        <v>9</v>
      </c>
      <c r="G216">
        <v>3</v>
      </c>
      <c r="H216" s="1">
        <f t="shared" si="16"/>
        <v>9</v>
      </c>
      <c r="I216" s="1">
        <f t="shared" si="17"/>
        <v>3</v>
      </c>
      <c r="J216" s="1">
        <f t="shared" si="18"/>
        <v>0</v>
      </c>
      <c r="K216" s="1">
        <f t="shared" si="19"/>
        <v>5</v>
      </c>
      <c r="L216">
        <f t="shared" si="15"/>
        <v>9305</v>
      </c>
    </row>
    <row r="217" spans="5:12">
      <c r="E217">
        <v>2022</v>
      </c>
      <c r="F217">
        <v>9</v>
      </c>
      <c r="G217">
        <v>4</v>
      </c>
      <c r="H217" s="1">
        <f t="shared" si="16"/>
        <v>3</v>
      </c>
      <c r="I217" s="1">
        <f t="shared" si="17"/>
        <v>4</v>
      </c>
      <c r="J217" s="1">
        <f t="shared" si="18"/>
        <v>9</v>
      </c>
      <c r="K217" s="1">
        <f t="shared" si="19"/>
        <v>0</v>
      </c>
      <c r="L217">
        <f t="shared" si="15"/>
        <v>3490</v>
      </c>
    </row>
    <row r="218" spans="5:12">
      <c r="E218">
        <v>2022</v>
      </c>
      <c r="F218">
        <v>9</v>
      </c>
      <c r="G218">
        <v>5</v>
      </c>
      <c r="H218" s="1">
        <f t="shared" si="16"/>
        <v>7</v>
      </c>
      <c r="I218" s="1">
        <f t="shared" si="17"/>
        <v>5</v>
      </c>
      <c r="J218" s="1">
        <f t="shared" si="18"/>
        <v>7</v>
      </c>
      <c r="K218" s="1">
        <f t="shared" si="19"/>
        <v>6</v>
      </c>
      <c r="L218">
        <f t="shared" si="15"/>
        <v>7576</v>
      </c>
    </row>
    <row r="219" spans="5:12">
      <c r="E219">
        <v>2022</v>
      </c>
      <c r="F219">
        <v>9</v>
      </c>
      <c r="G219">
        <v>6</v>
      </c>
      <c r="H219" s="1">
        <f t="shared" si="16"/>
        <v>2</v>
      </c>
      <c r="I219" s="1">
        <f t="shared" si="17"/>
        <v>6</v>
      </c>
      <c r="J219" s="1">
        <f t="shared" si="18"/>
        <v>6</v>
      </c>
      <c r="K219" s="1">
        <f t="shared" si="19"/>
        <v>1</v>
      </c>
      <c r="L219">
        <f t="shared" si="15"/>
        <v>2661</v>
      </c>
    </row>
    <row r="220" spans="5:12">
      <c r="E220">
        <v>2022</v>
      </c>
      <c r="F220">
        <v>9</v>
      </c>
      <c r="G220">
        <v>7</v>
      </c>
      <c r="H220" s="1">
        <f t="shared" si="16"/>
        <v>6</v>
      </c>
      <c r="I220" s="1">
        <f t="shared" si="17"/>
        <v>7</v>
      </c>
      <c r="J220" s="1">
        <f t="shared" si="18"/>
        <v>5</v>
      </c>
      <c r="K220" s="1">
        <f t="shared" si="19"/>
        <v>6</v>
      </c>
      <c r="L220">
        <f t="shared" si="15"/>
        <v>6756</v>
      </c>
    </row>
    <row r="221" spans="5:12">
      <c r="E221">
        <v>2022</v>
      </c>
      <c r="F221">
        <v>9</v>
      </c>
      <c r="G221">
        <v>8</v>
      </c>
      <c r="H221" s="1">
        <f t="shared" si="16"/>
        <v>0</v>
      </c>
      <c r="I221" s="1">
        <f t="shared" si="17"/>
        <v>8</v>
      </c>
      <c r="J221" s="1">
        <f t="shared" si="18"/>
        <v>4</v>
      </c>
      <c r="K221" s="1">
        <f t="shared" si="19"/>
        <v>2</v>
      </c>
      <c r="L221">
        <f t="shared" si="15"/>
        <v>842</v>
      </c>
    </row>
    <row r="222" spans="5:12">
      <c r="E222">
        <v>2022</v>
      </c>
      <c r="F222">
        <v>9</v>
      </c>
      <c r="G222">
        <v>9</v>
      </c>
      <c r="H222" s="1">
        <f t="shared" si="16"/>
        <v>5</v>
      </c>
      <c r="I222" s="1">
        <f t="shared" si="17"/>
        <v>9</v>
      </c>
      <c r="J222" s="1">
        <f t="shared" si="18"/>
        <v>2</v>
      </c>
      <c r="K222" s="1">
        <f t="shared" si="19"/>
        <v>7</v>
      </c>
      <c r="L222">
        <f t="shared" si="15"/>
        <v>5927</v>
      </c>
    </row>
    <row r="223" spans="5:12">
      <c r="E223">
        <v>2022</v>
      </c>
      <c r="F223">
        <v>9</v>
      </c>
      <c r="G223">
        <v>10</v>
      </c>
      <c r="H223" s="1">
        <f t="shared" si="16"/>
        <v>9</v>
      </c>
      <c r="I223" s="1">
        <f t="shared" si="17"/>
        <v>1</v>
      </c>
      <c r="J223" s="1">
        <f t="shared" si="18"/>
        <v>1</v>
      </c>
      <c r="K223" s="1">
        <f t="shared" si="19"/>
        <v>2</v>
      </c>
      <c r="L223">
        <f t="shared" si="15"/>
        <v>9112</v>
      </c>
    </row>
    <row r="224" spans="5:12">
      <c r="E224">
        <v>2022</v>
      </c>
      <c r="F224">
        <v>9</v>
      </c>
      <c r="G224">
        <v>11</v>
      </c>
      <c r="H224" s="1">
        <f t="shared" si="16"/>
        <v>3</v>
      </c>
      <c r="I224" s="1">
        <f t="shared" si="17"/>
        <v>2</v>
      </c>
      <c r="J224" s="1">
        <f t="shared" si="18"/>
        <v>0</v>
      </c>
      <c r="K224" s="1">
        <f t="shared" si="19"/>
        <v>7</v>
      </c>
      <c r="L224">
        <f t="shared" si="15"/>
        <v>3207</v>
      </c>
    </row>
    <row r="225" spans="5:12">
      <c r="E225">
        <v>2022</v>
      </c>
      <c r="F225">
        <v>9</v>
      </c>
      <c r="G225">
        <v>12</v>
      </c>
      <c r="H225" s="1">
        <f t="shared" si="16"/>
        <v>8</v>
      </c>
      <c r="I225" s="1">
        <f t="shared" si="17"/>
        <v>3</v>
      </c>
      <c r="J225" s="1">
        <f t="shared" si="18"/>
        <v>8</v>
      </c>
      <c r="K225" s="1">
        <f t="shared" si="19"/>
        <v>3</v>
      </c>
      <c r="L225">
        <f t="shared" si="15"/>
        <v>8383</v>
      </c>
    </row>
    <row r="226" spans="5:12">
      <c r="E226">
        <v>2022</v>
      </c>
      <c r="F226">
        <v>9</v>
      </c>
      <c r="G226">
        <v>13</v>
      </c>
      <c r="H226" s="1">
        <f t="shared" si="16"/>
        <v>2</v>
      </c>
      <c r="I226" s="1">
        <f t="shared" si="17"/>
        <v>4</v>
      </c>
      <c r="J226" s="1">
        <f t="shared" si="18"/>
        <v>7</v>
      </c>
      <c r="K226" s="1">
        <f t="shared" si="19"/>
        <v>8</v>
      </c>
      <c r="L226">
        <f t="shared" si="15"/>
        <v>2478</v>
      </c>
    </row>
    <row r="227" spans="5:12">
      <c r="E227">
        <v>2022</v>
      </c>
      <c r="F227">
        <v>9</v>
      </c>
      <c r="G227">
        <v>14</v>
      </c>
      <c r="H227" s="1">
        <f t="shared" si="16"/>
        <v>6</v>
      </c>
      <c r="I227" s="1">
        <f t="shared" si="17"/>
        <v>5</v>
      </c>
      <c r="J227" s="1">
        <f t="shared" si="18"/>
        <v>6</v>
      </c>
      <c r="K227" s="1">
        <f t="shared" si="19"/>
        <v>3</v>
      </c>
      <c r="L227">
        <f t="shared" si="15"/>
        <v>6563</v>
      </c>
    </row>
    <row r="228" spans="5:12">
      <c r="E228">
        <v>2022</v>
      </c>
      <c r="F228">
        <v>9</v>
      </c>
      <c r="G228">
        <v>15</v>
      </c>
      <c r="H228" s="1">
        <f t="shared" si="16"/>
        <v>0</v>
      </c>
      <c r="I228" s="1">
        <f t="shared" si="17"/>
        <v>6</v>
      </c>
      <c r="J228" s="1">
        <f t="shared" si="18"/>
        <v>4</v>
      </c>
      <c r="K228" s="1">
        <f t="shared" si="19"/>
        <v>9</v>
      </c>
      <c r="L228">
        <f t="shared" si="15"/>
        <v>649</v>
      </c>
    </row>
    <row r="229" spans="5:12">
      <c r="E229">
        <v>2022</v>
      </c>
      <c r="F229">
        <v>9</v>
      </c>
      <c r="G229">
        <v>16</v>
      </c>
      <c r="H229" s="1">
        <f t="shared" si="16"/>
        <v>5</v>
      </c>
      <c r="I229" s="1">
        <f t="shared" si="17"/>
        <v>7</v>
      </c>
      <c r="J229" s="1">
        <f t="shared" si="18"/>
        <v>3</v>
      </c>
      <c r="K229" s="1">
        <f t="shared" si="19"/>
        <v>4</v>
      </c>
      <c r="L229">
        <f t="shared" si="15"/>
        <v>5734</v>
      </c>
    </row>
    <row r="230" spans="5:12">
      <c r="E230">
        <v>2022</v>
      </c>
      <c r="F230">
        <v>9</v>
      </c>
      <c r="G230">
        <v>17</v>
      </c>
      <c r="H230" s="1">
        <f t="shared" si="16"/>
        <v>9</v>
      </c>
      <c r="I230" s="1">
        <f t="shared" si="17"/>
        <v>8</v>
      </c>
      <c r="J230" s="1">
        <f t="shared" si="18"/>
        <v>2</v>
      </c>
      <c r="K230" s="1">
        <f t="shared" si="19"/>
        <v>9</v>
      </c>
      <c r="L230">
        <f t="shared" si="15"/>
        <v>9829</v>
      </c>
    </row>
    <row r="231" spans="5:12">
      <c r="E231">
        <v>2022</v>
      </c>
      <c r="F231">
        <v>9</v>
      </c>
      <c r="G231">
        <v>18</v>
      </c>
      <c r="H231" s="1">
        <f t="shared" si="16"/>
        <v>3</v>
      </c>
      <c r="I231" s="1">
        <f t="shared" si="17"/>
        <v>9</v>
      </c>
      <c r="J231" s="1">
        <f t="shared" si="18"/>
        <v>1</v>
      </c>
      <c r="K231" s="1">
        <f t="shared" si="19"/>
        <v>5</v>
      </c>
      <c r="L231">
        <f t="shared" si="15"/>
        <v>3915</v>
      </c>
    </row>
    <row r="232" spans="5:12">
      <c r="E232">
        <v>2022</v>
      </c>
      <c r="F232">
        <v>9</v>
      </c>
      <c r="G232">
        <v>19</v>
      </c>
      <c r="H232" s="1">
        <f t="shared" si="16"/>
        <v>8</v>
      </c>
      <c r="I232" s="1">
        <f t="shared" si="17"/>
        <v>0</v>
      </c>
      <c r="J232" s="1">
        <f t="shared" si="18"/>
        <v>9</v>
      </c>
      <c r="K232" s="1">
        <f t="shared" si="19"/>
        <v>0</v>
      </c>
      <c r="L232">
        <f t="shared" si="15"/>
        <v>8090</v>
      </c>
    </row>
    <row r="233" spans="5:12">
      <c r="E233">
        <v>2022</v>
      </c>
      <c r="F233">
        <v>9</v>
      </c>
      <c r="G233">
        <v>20</v>
      </c>
      <c r="H233" s="1">
        <f t="shared" si="16"/>
        <v>2</v>
      </c>
      <c r="I233" s="1">
        <f t="shared" si="17"/>
        <v>2</v>
      </c>
      <c r="J233" s="1">
        <f t="shared" si="18"/>
        <v>8</v>
      </c>
      <c r="K233" s="1">
        <f t="shared" si="19"/>
        <v>5</v>
      </c>
      <c r="L233">
        <f t="shared" si="15"/>
        <v>2285</v>
      </c>
    </row>
    <row r="234" spans="5:12">
      <c r="E234">
        <v>2022</v>
      </c>
      <c r="F234">
        <v>9</v>
      </c>
      <c r="G234">
        <v>21</v>
      </c>
      <c r="H234" s="1">
        <f t="shared" si="16"/>
        <v>6</v>
      </c>
      <c r="I234" s="1">
        <f t="shared" si="17"/>
        <v>3</v>
      </c>
      <c r="J234" s="1">
        <f t="shared" si="18"/>
        <v>7</v>
      </c>
      <c r="K234" s="1">
        <f t="shared" si="19"/>
        <v>0</v>
      </c>
      <c r="L234">
        <f t="shared" si="15"/>
        <v>6370</v>
      </c>
    </row>
    <row r="235" spans="5:12">
      <c r="E235">
        <v>2022</v>
      </c>
      <c r="F235">
        <v>9</v>
      </c>
      <c r="G235">
        <v>22</v>
      </c>
      <c r="H235" s="1">
        <f t="shared" si="16"/>
        <v>1</v>
      </c>
      <c r="I235" s="1">
        <f t="shared" si="17"/>
        <v>4</v>
      </c>
      <c r="J235" s="1">
        <f t="shared" si="18"/>
        <v>5</v>
      </c>
      <c r="K235" s="1">
        <f t="shared" si="19"/>
        <v>6</v>
      </c>
      <c r="L235">
        <f t="shared" si="15"/>
        <v>1456</v>
      </c>
    </row>
    <row r="236" spans="5:12">
      <c r="E236">
        <v>2022</v>
      </c>
      <c r="F236">
        <v>9</v>
      </c>
      <c r="G236">
        <v>23</v>
      </c>
      <c r="H236" s="1">
        <f t="shared" si="16"/>
        <v>5</v>
      </c>
      <c r="I236" s="1">
        <f t="shared" si="17"/>
        <v>5</v>
      </c>
      <c r="J236" s="1">
        <f t="shared" si="18"/>
        <v>4</v>
      </c>
      <c r="K236" s="1">
        <f t="shared" si="19"/>
        <v>1</v>
      </c>
      <c r="L236">
        <f t="shared" si="15"/>
        <v>5541</v>
      </c>
    </row>
    <row r="237" spans="5:12">
      <c r="E237">
        <v>2022</v>
      </c>
      <c r="F237">
        <v>9</v>
      </c>
      <c r="G237">
        <v>24</v>
      </c>
      <c r="H237" s="1">
        <f t="shared" si="16"/>
        <v>9</v>
      </c>
      <c r="I237" s="1">
        <f t="shared" si="17"/>
        <v>6</v>
      </c>
      <c r="J237" s="1">
        <f t="shared" si="18"/>
        <v>3</v>
      </c>
      <c r="K237" s="1">
        <f t="shared" si="19"/>
        <v>6</v>
      </c>
      <c r="L237">
        <f t="shared" si="15"/>
        <v>9636</v>
      </c>
    </row>
    <row r="238" spans="5:12">
      <c r="E238">
        <v>2022</v>
      </c>
      <c r="F238">
        <v>9</v>
      </c>
      <c r="G238">
        <v>25</v>
      </c>
      <c r="H238" s="1">
        <f t="shared" si="16"/>
        <v>3</v>
      </c>
      <c r="I238" s="1">
        <f t="shared" si="17"/>
        <v>7</v>
      </c>
      <c r="J238" s="1">
        <f t="shared" si="18"/>
        <v>1</v>
      </c>
      <c r="K238" s="1">
        <f t="shared" si="19"/>
        <v>2</v>
      </c>
      <c r="L238">
        <f t="shared" si="15"/>
        <v>3712</v>
      </c>
    </row>
    <row r="239" spans="5:12">
      <c r="E239">
        <v>2022</v>
      </c>
      <c r="F239">
        <v>9</v>
      </c>
      <c r="G239">
        <v>26</v>
      </c>
      <c r="H239" s="1">
        <f t="shared" si="16"/>
        <v>8</v>
      </c>
      <c r="I239" s="1">
        <f t="shared" si="17"/>
        <v>8</v>
      </c>
      <c r="J239" s="1">
        <f t="shared" si="18"/>
        <v>0</v>
      </c>
      <c r="K239" s="1">
        <f t="shared" si="19"/>
        <v>7</v>
      </c>
      <c r="L239">
        <f t="shared" si="15"/>
        <v>8807</v>
      </c>
    </row>
    <row r="240" spans="5:12">
      <c r="E240">
        <v>2022</v>
      </c>
      <c r="F240">
        <v>9</v>
      </c>
      <c r="G240">
        <v>27</v>
      </c>
      <c r="H240" s="1">
        <f t="shared" si="16"/>
        <v>2</v>
      </c>
      <c r="I240" s="1">
        <f t="shared" si="17"/>
        <v>9</v>
      </c>
      <c r="J240" s="1">
        <f t="shared" si="18"/>
        <v>9</v>
      </c>
      <c r="K240" s="1">
        <f t="shared" si="19"/>
        <v>2</v>
      </c>
      <c r="L240">
        <f t="shared" si="15"/>
        <v>2992</v>
      </c>
    </row>
    <row r="241" spans="5:12">
      <c r="E241">
        <v>2022</v>
      </c>
      <c r="F241">
        <v>9</v>
      </c>
      <c r="G241">
        <v>28</v>
      </c>
      <c r="H241" s="1">
        <f t="shared" si="16"/>
        <v>6</v>
      </c>
      <c r="I241" s="1">
        <f t="shared" si="17"/>
        <v>0</v>
      </c>
      <c r="J241" s="1">
        <f t="shared" si="18"/>
        <v>8</v>
      </c>
      <c r="K241" s="1">
        <f t="shared" si="19"/>
        <v>8</v>
      </c>
      <c r="L241">
        <f t="shared" si="15"/>
        <v>6088</v>
      </c>
    </row>
    <row r="242" spans="5:12">
      <c r="E242">
        <v>2022</v>
      </c>
      <c r="F242">
        <v>9</v>
      </c>
      <c r="G242">
        <v>29</v>
      </c>
      <c r="H242" s="1">
        <f t="shared" si="16"/>
        <v>1</v>
      </c>
      <c r="I242" s="1">
        <f t="shared" si="17"/>
        <v>1</v>
      </c>
      <c r="J242" s="1">
        <f t="shared" si="18"/>
        <v>6</v>
      </c>
      <c r="K242" s="1">
        <f t="shared" si="19"/>
        <v>3</v>
      </c>
      <c r="L242">
        <f t="shared" si="15"/>
        <v>1163</v>
      </c>
    </row>
    <row r="243" spans="5:12">
      <c r="E243">
        <v>2022</v>
      </c>
      <c r="F243">
        <v>9</v>
      </c>
      <c r="G243">
        <v>30</v>
      </c>
      <c r="H243" s="1">
        <f t="shared" si="16"/>
        <v>5</v>
      </c>
      <c r="I243" s="1">
        <f t="shared" si="17"/>
        <v>3</v>
      </c>
      <c r="J243" s="1">
        <f t="shared" si="18"/>
        <v>5</v>
      </c>
      <c r="K243" s="1">
        <f t="shared" si="19"/>
        <v>8</v>
      </c>
      <c r="L243">
        <f t="shared" si="15"/>
        <v>5358</v>
      </c>
    </row>
    <row r="244" spans="5:12">
      <c r="E244">
        <v>2022</v>
      </c>
      <c r="F244">
        <v>10</v>
      </c>
      <c r="G244">
        <v>1</v>
      </c>
      <c r="H244" s="1">
        <f t="shared" si="16"/>
        <v>7</v>
      </c>
      <c r="I244" s="1">
        <f t="shared" si="17"/>
        <v>6</v>
      </c>
      <c r="J244" s="1">
        <f t="shared" si="18"/>
        <v>0</v>
      </c>
      <c r="K244" s="1">
        <f t="shared" si="19"/>
        <v>4</v>
      </c>
      <c r="L244">
        <f t="shared" si="15"/>
        <v>7604</v>
      </c>
    </row>
    <row r="245" spans="5:12">
      <c r="E245">
        <v>2022</v>
      </c>
      <c r="F245">
        <v>10</v>
      </c>
      <c r="G245">
        <v>2</v>
      </c>
      <c r="H245" s="1">
        <f t="shared" si="16"/>
        <v>1</v>
      </c>
      <c r="I245" s="1">
        <f t="shared" si="17"/>
        <v>7</v>
      </c>
      <c r="J245" s="1">
        <f t="shared" si="18"/>
        <v>9</v>
      </c>
      <c r="K245" s="1">
        <f t="shared" si="19"/>
        <v>9</v>
      </c>
      <c r="L245">
        <f t="shared" si="15"/>
        <v>1799</v>
      </c>
    </row>
    <row r="246" spans="5:12">
      <c r="E246">
        <v>2022</v>
      </c>
      <c r="F246">
        <v>10</v>
      </c>
      <c r="G246">
        <v>3</v>
      </c>
      <c r="H246" s="1">
        <f t="shared" si="16"/>
        <v>5</v>
      </c>
      <c r="I246" s="1">
        <f t="shared" si="17"/>
        <v>8</v>
      </c>
      <c r="J246" s="1">
        <f t="shared" si="18"/>
        <v>7</v>
      </c>
      <c r="K246" s="1">
        <f t="shared" si="19"/>
        <v>4</v>
      </c>
      <c r="L246">
        <f t="shared" si="15"/>
        <v>5874</v>
      </c>
    </row>
    <row r="247" spans="5:12">
      <c r="E247">
        <v>2022</v>
      </c>
      <c r="F247">
        <v>10</v>
      </c>
      <c r="G247">
        <v>4</v>
      </c>
      <c r="H247" s="1">
        <f t="shared" si="16"/>
        <v>0</v>
      </c>
      <c r="I247" s="1">
        <f t="shared" si="17"/>
        <v>0</v>
      </c>
      <c r="J247" s="1">
        <f t="shared" si="18"/>
        <v>6</v>
      </c>
      <c r="K247" s="1">
        <f t="shared" si="19"/>
        <v>0</v>
      </c>
      <c r="L247">
        <f t="shared" si="15"/>
        <v>60</v>
      </c>
    </row>
    <row r="248" spans="5:12">
      <c r="E248">
        <v>2022</v>
      </c>
      <c r="F248">
        <v>10</v>
      </c>
      <c r="G248">
        <v>5</v>
      </c>
      <c r="H248" s="1">
        <f t="shared" si="16"/>
        <v>4</v>
      </c>
      <c r="I248" s="1">
        <f t="shared" si="17"/>
        <v>1</v>
      </c>
      <c r="J248" s="1">
        <f t="shared" si="18"/>
        <v>5</v>
      </c>
      <c r="K248" s="1">
        <f t="shared" si="19"/>
        <v>5</v>
      </c>
      <c r="L248">
        <f t="shared" si="15"/>
        <v>4155</v>
      </c>
    </row>
    <row r="249" spans="5:12">
      <c r="E249">
        <v>2022</v>
      </c>
      <c r="F249">
        <v>10</v>
      </c>
      <c r="G249">
        <v>6</v>
      </c>
      <c r="H249" s="1">
        <f t="shared" si="16"/>
        <v>8</v>
      </c>
      <c r="I249" s="1">
        <f t="shared" si="17"/>
        <v>2</v>
      </c>
      <c r="J249" s="1">
        <f t="shared" si="18"/>
        <v>3</v>
      </c>
      <c r="K249" s="1">
        <f t="shared" si="19"/>
        <v>0</v>
      </c>
      <c r="L249">
        <f t="shared" si="15"/>
        <v>8230</v>
      </c>
    </row>
    <row r="250" spans="5:12">
      <c r="E250">
        <v>2022</v>
      </c>
      <c r="F250">
        <v>10</v>
      </c>
      <c r="G250">
        <v>7</v>
      </c>
      <c r="H250" s="1">
        <f t="shared" si="16"/>
        <v>2</v>
      </c>
      <c r="I250" s="1">
        <f t="shared" si="17"/>
        <v>3</v>
      </c>
      <c r="J250" s="1">
        <f t="shared" si="18"/>
        <v>2</v>
      </c>
      <c r="K250" s="1">
        <f t="shared" si="19"/>
        <v>5</v>
      </c>
      <c r="L250">
        <f t="shared" si="15"/>
        <v>2325</v>
      </c>
    </row>
    <row r="251" spans="5:12">
      <c r="E251">
        <v>2022</v>
      </c>
      <c r="F251">
        <v>10</v>
      </c>
      <c r="G251">
        <v>8</v>
      </c>
      <c r="H251" s="1">
        <f t="shared" si="16"/>
        <v>7</v>
      </c>
      <c r="I251" s="1">
        <f t="shared" si="17"/>
        <v>4</v>
      </c>
      <c r="J251" s="1">
        <f t="shared" si="18"/>
        <v>1</v>
      </c>
      <c r="K251" s="1">
        <f t="shared" si="19"/>
        <v>1</v>
      </c>
      <c r="L251">
        <f t="shared" si="15"/>
        <v>7411</v>
      </c>
    </row>
    <row r="252" spans="5:12">
      <c r="E252">
        <v>2022</v>
      </c>
      <c r="F252">
        <v>10</v>
      </c>
      <c r="G252">
        <v>9</v>
      </c>
      <c r="H252" s="1">
        <f t="shared" si="16"/>
        <v>1</v>
      </c>
      <c r="I252" s="1">
        <f t="shared" si="17"/>
        <v>5</v>
      </c>
      <c r="J252" s="1">
        <f t="shared" si="18"/>
        <v>9</v>
      </c>
      <c r="K252" s="1">
        <f t="shared" si="19"/>
        <v>6</v>
      </c>
      <c r="L252">
        <f t="shared" si="15"/>
        <v>1596</v>
      </c>
    </row>
    <row r="253" spans="5:12">
      <c r="E253">
        <v>2022</v>
      </c>
      <c r="F253">
        <v>10</v>
      </c>
      <c r="G253">
        <v>10</v>
      </c>
      <c r="H253" s="1">
        <f t="shared" si="16"/>
        <v>5</v>
      </c>
      <c r="I253" s="1">
        <f t="shared" si="17"/>
        <v>6</v>
      </c>
      <c r="J253" s="1">
        <f t="shared" si="18"/>
        <v>8</v>
      </c>
      <c r="K253" s="1">
        <f t="shared" si="19"/>
        <v>1</v>
      </c>
      <c r="L253">
        <f t="shared" ref="L253:L277" si="20">H253*1000+I253*100+J253*10+K253</f>
        <v>5681</v>
      </c>
    </row>
    <row r="254" spans="5:12">
      <c r="E254">
        <v>2022</v>
      </c>
      <c r="F254">
        <v>10</v>
      </c>
      <c r="G254">
        <v>11</v>
      </c>
      <c r="H254" s="1">
        <f t="shared" si="16"/>
        <v>0</v>
      </c>
      <c r="I254" s="1">
        <f t="shared" si="17"/>
        <v>7</v>
      </c>
      <c r="J254" s="1">
        <f t="shared" si="18"/>
        <v>7</v>
      </c>
      <c r="K254" s="1">
        <f t="shared" si="19"/>
        <v>7</v>
      </c>
      <c r="L254">
        <f t="shared" si="20"/>
        <v>777</v>
      </c>
    </row>
    <row r="255" spans="5:12">
      <c r="E255">
        <v>2022</v>
      </c>
      <c r="F255">
        <v>10</v>
      </c>
      <c r="G255">
        <v>12</v>
      </c>
      <c r="H255" s="1">
        <f t="shared" si="16"/>
        <v>4</v>
      </c>
      <c r="I255" s="1">
        <f t="shared" si="17"/>
        <v>8</v>
      </c>
      <c r="J255" s="1">
        <f t="shared" si="18"/>
        <v>6</v>
      </c>
      <c r="K255" s="1">
        <f t="shared" si="19"/>
        <v>2</v>
      </c>
      <c r="L255">
        <f t="shared" si="20"/>
        <v>4862</v>
      </c>
    </row>
    <row r="256" spans="5:12">
      <c r="E256">
        <v>2022</v>
      </c>
      <c r="F256">
        <v>10</v>
      </c>
      <c r="G256">
        <v>13</v>
      </c>
      <c r="H256" s="1">
        <f t="shared" si="16"/>
        <v>8</v>
      </c>
      <c r="I256" s="1">
        <f t="shared" si="17"/>
        <v>9</v>
      </c>
      <c r="J256" s="1">
        <f t="shared" si="18"/>
        <v>4</v>
      </c>
      <c r="K256" s="1">
        <f t="shared" si="19"/>
        <v>7</v>
      </c>
      <c r="L256">
        <f t="shared" si="20"/>
        <v>8947</v>
      </c>
    </row>
    <row r="257" spans="5:12">
      <c r="E257">
        <v>2022</v>
      </c>
      <c r="F257">
        <v>10</v>
      </c>
      <c r="G257">
        <v>14</v>
      </c>
      <c r="H257" s="1">
        <f t="shared" si="16"/>
        <v>3</v>
      </c>
      <c r="I257" s="1">
        <f t="shared" si="17"/>
        <v>1</v>
      </c>
      <c r="J257" s="1">
        <f t="shared" si="18"/>
        <v>3</v>
      </c>
      <c r="K257" s="1">
        <f t="shared" si="19"/>
        <v>3</v>
      </c>
      <c r="L257">
        <f t="shared" si="20"/>
        <v>3133</v>
      </c>
    </row>
    <row r="258" spans="5:12">
      <c r="E258">
        <v>2022</v>
      </c>
      <c r="F258">
        <v>10</v>
      </c>
      <c r="G258">
        <v>15</v>
      </c>
      <c r="H258" s="1">
        <f t="shared" si="16"/>
        <v>7</v>
      </c>
      <c r="I258" s="1">
        <f t="shared" si="17"/>
        <v>2</v>
      </c>
      <c r="J258" s="1">
        <f t="shared" si="18"/>
        <v>2</v>
      </c>
      <c r="K258" s="1">
        <f t="shared" si="19"/>
        <v>8</v>
      </c>
      <c r="L258">
        <f t="shared" si="20"/>
        <v>7228</v>
      </c>
    </row>
    <row r="259" spans="5:12">
      <c r="E259">
        <v>2022</v>
      </c>
      <c r="F259">
        <v>10</v>
      </c>
      <c r="G259">
        <v>16</v>
      </c>
      <c r="H259" s="1">
        <f t="shared" ref="H259:H277" si="21">MOD(_xlfn.FLOOR.MATH(MOD((E259-2000)*7257*12*31+F259*7247*12+G259*7243,1000)/10),10)</f>
        <v>1</v>
      </c>
      <c r="I259" s="1">
        <f t="shared" ref="I259:I277" si="22">MOD(_xlfn.FLOOR.MATH(MOD((E259-2000)*7219*12*31+F259*7213*12+G259*7211,1000)/10),10)</f>
        <v>3</v>
      </c>
      <c r="J259" s="1">
        <f t="shared" ref="J259:J277" si="23">MOD(_xlfn.FLOOR.MATH(MOD((E259-2000)*8069*12*31+F259*8081*12+G259*8087,1000)/10),10)</f>
        <v>0</v>
      </c>
      <c r="K259" s="1">
        <f t="shared" ref="K259:K277" si="24">MOD(_xlfn.FLOOR.MATH(MOD((E259-2000)*7727*12*31+F259*7741*12+G259*7753,1000)/10),10)</f>
        <v>3</v>
      </c>
      <c r="L259">
        <f t="shared" si="20"/>
        <v>1303</v>
      </c>
    </row>
    <row r="260" spans="5:12">
      <c r="E260">
        <v>2022</v>
      </c>
      <c r="F260">
        <v>10</v>
      </c>
      <c r="G260">
        <v>17</v>
      </c>
      <c r="H260" s="1">
        <f t="shared" si="21"/>
        <v>5</v>
      </c>
      <c r="I260" s="1">
        <f t="shared" si="22"/>
        <v>4</v>
      </c>
      <c r="J260" s="1">
        <f t="shared" si="23"/>
        <v>9</v>
      </c>
      <c r="K260" s="1">
        <f t="shared" si="24"/>
        <v>8</v>
      </c>
      <c r="L260">
        <f t="shared" si="20"/>
        <v>5498</v>
      </c>
    </row>
    <row r="261" spans="5:12">
      <c r="E261">
        <v>2022</v>
      </c>
      <c r="F261">
        <v>10</v>
      </c>
      <c r="G261">
        <v>18</v>
      </c>
      <c r="H261" s="1">
        <f t="shared" si="21"/>
        <v>0</v>
      </c>
      <c r="I261" s="1">
        <f t="shared" si="22"/>
        <v>5</v>
      </c>
      <c r="J261" s="1">
        <f t="shared" si="23"/>
        <v>8</v>
      </c>
      <c r="K261" s="1">
        <f t="shared" si="24"/>
        <v>4</v>
      </c>
      <c r="L261">
        <f t="shared" si="20"/>
        <v>584</v>
      </c>
    </row>
    <row r="262" spans="5:12">
      <c r="E262">
        <v>2022</v>
      </c>
      <c r="F262">
        <v>10</v>
      </c>
      <c r="G262">
        <v>19</v>
      </c>
      <c r="H262" s="1">
        <f t="shared" si="21"/>
        <v>4</v>
      </c>
      <c r="I262" s="1">
        <f t="shared" si="22"/>
        <v>6</v>
      </c>
      <c r="J262" s="1">
        <f t="shared" si="23"/>
        <v>6</v>
      </c>
      <c r="K262" s="1">
        <f t="shared" si="24"/>
        <v>9</v>
      </c>
      <c r="L262">
        <f t="shared" si="20"/>
        <v>4669</v>
      </c>
    </row>
    <row r="263" spans="5:12">
      <c r="E263">
        <v>2022</v>
      </c>
      <c r="F263">
        <v>10</v>
      </c>
      <c r="G263">
        <v>20</v>
      </c>
      <c r="H263" s="1">
        <f t="shared" si="21"/>
        <v>8</v>
      </c>
      <c r="I263" s="1">
        <f t="shared" si="22"/>
        <v>7</v>
      </c>
      <c r="J263" s="1">
        <f t="shared" si="23"/>
        <v>5</v>
      </c>
      <c r="K263" s="1">
        <f t="shared" si="24"/>
        <v>4</v>
      </c>
      <c r="L263">
        <f t="shared" si="20"/>
        <v>8754</v>
      </c>
    </row>
    <row r="264" spans="5:12">
      <c r="E264">
        <v>2022</v>
      </c>
      <c r="F264">
        <v>10</v>
      </c>
      <c r="G264">
        <v>21</v>
      </c>
      <c r="H264" s="1">
        <f t="shared" si="21"/>
        <v>3</v>
      </c>
      <c r="I264" s="1">
        <f t="shared" si="22"/>
        <v>8</v>
      </c>
      <c r="J264" s="1">
        <f t="shared" si="23"/>
        <v>4</v>
      </c>
      <c r="K264" s="1">
        <f t="shared" si="24"/>
        <v>0</v>
      </c>
      <c r="L264">
        <f t="shared" si="20"/>
        <v>3840</v>
      </c>
    </row>
    <row r="265" spans="5:12">
      <c r="E265">
        <v>2022</v>
      </c>
      <c r="F265">
        <v>10</v>
      </c>
      <c r="G265">
        <v>22</v>
      </c>
      <c r="H265" s="1">
        <f t="shared" si="21"/>
        <v>7</v>
      </c>
      <c r="I265" s="1">
        <f t="shared" si="22"/>
        <v>9</v>
      </c>
      <c r="J265" s="1">
        <f t="shared" si="23"/>
        <v>3</v>
      </c>
      <c r="K265" s="1">
        <f t="shared" si="24"/>
        <v>5</v>
      </c>
      <c r="L265">
        <f t="shared" si="20"/>
        <v>7935</v>
      </c>
    </row>
    <row r="266" spans="5:12">
      <c r="E266">
        <v>2022</v>
      </c>
      <c r="F266">
        <v>10</v>
      </c>
      <c r="G266">
        <v>23</v>
      </c>
      <c r="H266" s="1">
        <f t="shared" si="21"/>
        <v>1</v>
      </c>
      <c r="I266" s="1">
        <f t="shared" si="22"/>
        <v>0</v>
      </c>
      <c r="J266" s="1">
        <f t="shared" si="23"/>
        <v>1</v>
      </c>
      <c r="K266" s="1">
        <f t="shared" si="24"/>
        <v>0</v>
      </c>
      <c r="L266">
        <f t="shared" si="20"/>
        <v>1010</v>
      </c>
    </row>
    <row r="267" spans="5:12">
      <c r="E267">
        <v>2022</v>
      </c>
      <c r="F267">
        <v>10</v>
      </c>
      <c r="G267">
        <v>24</v>
      </c>
      <c r="H267" s="1">
        <f t="shared" si="21"/>
        <v>6</v>
      </c>
      <c r="I267" s="1">
        <f t="shared" si="22"/>
        <v>2</v>
      </c>
      <c r="J267" s="1">
        <f t="shared" si="23"/>
        <v>0</v>
      </c>
      <c r="K267" s="1">
        <f t="shared" si="24"/>
        <v>6</v>
      </c>
      <c r="L267">
        <f t="shared" si="20"/>
        <v>6206</v>
      </c>
    </row>
    <row r="268" spans="5:12">
      <c r="E268">
        <v>2022</v>
      </c>
      <c r="F268">
        <v>10</v>
      </c>
      <c r="G268">
        <v>25</v>
      </c>
      <c r="H268" s="1">
        <f t="shared" si="21"/>
        <v>0</v>
      </c>
      <c r="I268" s="1">
        <f t="shared" si="22"/>
        <v>3</v>
      </c>
      <c r="J268" s="1">
        <f t="shared" si="23"/>
        <v>9</v>
      </c>
      <c r="K268" s="1">
        <f t="shared" si="24"/>
        <v>1</v>
      </c>
      <c r="L268">
        <f t="shared" si="20"/>
        <v>391</v>
      </c>
    </row>
    <row r="269" spans="5:12">
      <c r="E269">
        <v>2022</v>
      </c>
      <c r="F269">
        <v>10</v>
      </c>
      <c r="G269">
        <v>26</v>
      </c>
      <c r="H269" s="1">
        <f t="shared" si="21"/>
        <v>4</v>
      </c>
      <c r="I269" s="1">
        <f t="shared" si="22"/>
        <v>4</v>
      </c>
      <c r="J269" s="1">
        <f t="shared" si="23"/>
        <v>7</v>
      </c>
      <c r="K269" s="1">
        <f t="shared" si="24"/>
        <v>6</v>
      </c>
      <c r="L269">
        <f t="shared" si="20"/>
        <v>4476</v>
      </c>
    </row>
    <row r="270" spans="5:12">
      <c r="E270">
        <v>2022</v>
      </c>
      <c r="F270">
        <v>10</v>
      </c>
      <c r="G270">
        <v>27</v>
      </c>
      <c r="H270" s="1">
        <f t="shared" si="21"/>
        <v>8</v>
      </c>
      <c r="I270" s="1">
        <f t="shared" si="22"/>
        <v>5</v>
      </c>
      <c r="J270" s="1">
        <f t="shared" si="23"/>
        <v>6</v>
      </c>
      <c r="K270" s="1">
        <f t="shared" si="24"/>
        <v>1</v>
      </c>
      <c r="L270">
        <f t="shared" si="20"/>
        <v>8561</v>
      </c>
    </row>
    <row r="271" spans="5:12">
      <c r="E271">
        <v>2022</v>
      </c>
      <c r="F271">
        <v>10</v>
      </c>
      <c r="G271">
        <v>28</v>
      </c>
      <c r="H271" s="1">
        <f t="shared" si="21"/>
        <v>3</v>
      </c>
      <c r="I271" s="1">
        <f t="shared" si="22"/>
        <v>6</v>
      </c>
      <c r="J271" s="1">
        <f t="shared" si="23"/>
        <v>5</v>
      </c>
      <c r="K271" s="1">
        <f t="shared" si="24"/>
        <v>7</v>
      </c>
      <c r="L271">
        <f t="shared" si="20"/>
        <v>3657</v>
      </c>
    </row>
    <row r="272" spans="5:12">
      <c r="E272">
        <v>2022</v>
      </c>
      <c r="F272">
        <v>10</v>
      </c>
      <c r="G272">
        <v>29</v>
      </c>
      <c r="H272" s="1">
        <f t="shared" si="21"/>
        <v>7</v>
      </c>
      <c r="I272" s="1">
        <f t="shared" si="22"/>
        <v>7</v>
      </c>
      <c r="J272" s="1">
        <f t="shared" si="23"/>
        <v>3</v>
      </c>
      <c r="K272" s="1">
        <f t="shared" si="24"/>
        <v>2</v>
      </c>
      <c r="L272">
        <f t="shared" si="20"/>
        <v>7732</v>
      </c>
    </row>
    <row r="273" spans="5:12">
      <c r="E273">
        <v>2022</v>
      </c>
      <c r="F273">
        <v>10</v>
      </c>
      <c r="G273">
        <v>30</v>
      </c>
      <c r="H273" s="1">
        <f t="shared" si="21"/>
        <v>1</v>
      </c>
      <c r="I273" s="1">
        <f t="shared" si="22"/>
        <v>8</v>
      </c>
      <c r="J273" s="1">
        <f t="shared" si="23"/>
        <v>2</v>
      </c>
      <c r="K273" s="1">
        <f t="shared" si="24"/>
        <v>7</v>
      </c>
      <c r="L273">
        <f t="shared" si="20"/>
        <v>1827</v>
      </c>
    </row>
    <row r="274" spans="5:12">
      <c r="E274">
        <v>2022</v>
      </c>
      <c r="F274">
        <v>10</v>
      </c>
      <c r="G274">
        <v>31</v>
      </c>
      <c r="H274" s="1">
        <f t="shared" si="21"/>
        <v>6</v>
      </c>
      <c r="I274" s="1">
        <f t="shared" si="22"/>
        <v>9</v>
      </c>
      <c r="J274" s="1">
        <f t="shared" si="23"/>
        <v>1</v>
      </c>
      <c r="K274" s="1">
        <f t="shared" si="24"/>
        <v>3</v>
      </c>
      <c r="L274">
        <f t="shared" si="20"/>
        <v>6913</v>
      </c>
    </row>
    <row r="275" spans="5:12">
      <c r="E275">
        <v>2022</v>
      </c>
      <c r="F275">
        <v>11</v>
      </c>
      <c r="G275">
        <v>1</v>
      </c>
      <c r="H275" s="1">
        <f t="shared" si="21"/>
        <v>3</v>
      </c>
      <c r="I275" s="1">
        <f t="shared" si="22"/>
        <v>2</v>
      </c>
      <c r="J275" s="1">
        <f t="shared" si="23"/>
        <v>7</v>
      </c>
      <c r="K275" s="1">
        <f t="shared" si="24"/>
        <v>3</v>
      </c>
      <c r="L275">
        <f t="shared" si="20"/>
        <v>3273</v>
      </c>
    </row>
    <row r="276" spans="5:12">
      <c r="E276">
        <v>2022</v>
      </c>
      <c r="F276">
        <v>11</v>
      </c>
      <c r="G276">
        <v>2</v>
      </c>
      <c r="H276" s="1">
        <f t="shared" si="21"/>
        <v>7</v>
      </c>
      <c r="I276" s="1">
        <f t="shared" si="22"/>
        <v>3</v>
      </c>
      <c r="J276" s="1">
        <f t="shared" si="23"/>
        <v>6</v>
      </c>
      <c r="K276" s="1">
        <f t="shared" si="24"/>
        <v>8</v>
      </c>
      <c r="L276">
        <f t="shared" si="20"/>
        <v>7368</v>
      </c>
    </row>
    <row r="277" spans="5:12">
      <c r="E277">
        <v>2022</v>
      </c>
      <c r="F277">
        <v>11</v>
      </c>
      <c r="G277">
        <v>3</v>
      </c>
      <c r="H277" s="1">
        <f t="shared" si="21"/>
        <v>2</v>
      </c>
      <c r="I277" s="1">
        <f t="shared" si="22"/>
        <v>4</v>
      </c>
      <c r="J277" s="1">
        <f t="shared" si="23"/>
        <v>4</v>
      </c>
      <c r="K277" s="1">
        <f t="shared" si="24"/>
        <v>3</v>
      </c>
      <c r="L277">
        <f t="shared" si="20"/>
        <v>2443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workbookViewId="0">
      <selection activeCell="B76" sqref="B76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170</v>
      </c>
    </row>
    <row r="4" spans="2:5">
      <c r="B4" s="1" t="s">
        <v>92</v>
      </c>
    </row>
    <row r="7" spans="2:5" ht="32">
      <c r="B7" s="19" t="s">
        <v>163</v>
      </c>
    </row>
    <row r="8" spans="2:5">
      <c r="B8" s="3" t="s">
        <v>164</v>
      </c>
      <c r="C8" s="3" t="s">
        <v>403</v>
      </c>
      <c r="D8" s="3" t="s">
        <v>166</v>
      </c>
      <c r="E8" s="3" t="s">
        <v>172</v>
      </c>
    </row>
    <row r="9" spans="2:5">
      <c r="B9" s="3" t="s">
        <v>173</v>
      </c>
      <c r="C9" s="3" t="s">
        <v>414</v>
      </c>
      <c r="D9" s="3" t="s">
        <v>130</v>
      </c>
      <c r="E9" s="3">
        <v>0</v>
      </c>
    </row>
    <row r="10" spans="2:5">
      <c r="B10" s="3" t="s">
        <v>393</v>
      </c>
      <c r="C10" s="3" t="s">
        <v>414</v>
      </c>
      <c r="D10" s="3" t="s">
        <v>194</v>
      </c>
      <c r="E10" s="3">
        <v>15</v>
      </c>
    </row>
    <row r="11" spans="2:5">
      <c r="B11" s="3" t="s">
        <v>185</v>
      </c>
      <c r="C11" s="3" t="s">
        <v>414</v>
      </c>
      <c r="D11" s="3" t="s">
        <v>195</v>
      </c>
      <c r="E11" s="3">
        <v>15</v>
      </c>
    </row>
    <row r="12" spans="2:5">
      <c r="B12" s="3" t="s">
        <v>394</v>
      </c>
      <c r="C12" s="3" t="s">
        <v>414</v>
      </c>
      <c r="D12" s="3" t="s">
        <v>196</v>
      </c>
      <c r="E12" s="3">
        <v>15</v>
      </c>
    </row>
    <row r="13" spans="2:5">
      <c r="B13" s="3" t="s">
        <v>174</v>
      </c>
      <c r="C13" s="3" t="s">
        <v>414</v>
      </c>
      <c r="D13" s="3" t="s">
        <v>413</v>
      </c>
      <c r="E13" s="3">
        <v>70</v>
      </c>
    </row>
    <row r="14" spans="2:5">
      <c r="B14" s="3" t="s">
        <v>175</v>
      </c>
      <c r="C14" s="3" t="s">
        <v>414</v>
      </c>
      <c r="D14" s="3" t="s">
        <v>198</v>
      </c>
      <c r="E14" s="3">
        <v>120</v>
      </c>
    </row>
    <row r="15" spans="2:5">
      <c r="B15" s="3" t="s">
        <v>176</v>
      </c>
      <c r="C15" s="3" t="s">
        <v>414</v>
      </c>
      <c r="D15" s="3" t="s">
        <v>199</v>
      </c>
      <c r="E15" s="3">
        <v>240</v>
      </c>
    </row>
    <row r="16" spans="2:5">
      <c r="B16" s="3" t="s">
        <v>177</v>
      </c>
      <c r="C16" s="3" t="s">
        <v>414</v>
      </c>
      <c r="D16" s="3" t="s">
        <v>200</v>
      </c>
      <c r="E16" s="3">
        <v>480</v>
      </c>
    </row>
    <row r="17" spans="2:5">
      <c r="B17" s="3" t="s">
        <v>178</v>
      </c>
      <c r="C17" s="3" t="s">
        <v>414</v>
      </c>
      <c r="D17" s="3" t="s">
        <v>221</v>
      </c>
      <c r="E17" s="3">
        <v>800</v>
      </c>
    </row>
    <row r="18" spans="2:5">
      <c r="B18" s="3" t="s">
        <v>179</v>
      </c>
      <c r="C18" s="3" t="s">
        <v>414</v>
      </c>
      <c r="D18" s="3" t="s">
        <v>222</v>
      </c>
      <c r="E18" s="3">
        <v>2000</v>
      </c>
    </row>
    <row r="23" spans="2:5" ht="32">
      <c r="B23" s="19" t="s">
        <v>167</v>
      </c>
    </row>
    <row r="24" spans="2:5">
      <c r="B24" s="3" t="s">
        <v>164</v>
      </c>
      <c r="C24" s="3" t="s">
        <v>404</v>
      </c>
      <c r="D24" s="3" t="s">
        <v>166</v>
      </c>
      <c r="E24" s="3" t="s">
        <v>172</v>
      </c>
    </row>
    <row r="25" spans="2:5">
      <c r="B25" s="3" t="s">
        <v>183</v>
      </c>
      <c r="C25" s="3" t="s">
        <v>414</v>
      </c>
      <c r="D25" s="3" t="s">
        <v>130</v>
      </c>
      <c r="E25" s="3">
        <v>0</v>
      </c>
    </row>
    <row r="26" spans="2:5">
      <c r="B26" s="3" t="s">
        <v>395</v>
      </c>
      <c r="C26" s="3" t="s">
        <v>414</v>
      </c>
      <c r="D26" s="3" t="s">
        <v>412</v>
      </c>
      <c r="E26" s="3">
        <v>30</v>
      </c>
    </row>
    <row r="27" spans="2:5">
      <c r="B27" s="3" t="s">
        <v>184</v>
      </c>
      <c r="C27" s="3" t="s">
        <v>414</v>
      </c>
      <c r="D27" s="3" t="s">
        <v>411</v>
      </c>
      <c r="E27" s="3">
        <v>30</v>
      </c>
    </row>
    <row r="28" spans="2:5">
      <c r="B28" s="3" t="s">
        <v>396</v>
      </c>
      <c r="C28" s="3" t="s">
        <v>414</v>
      </c>
      <c r="D28" s="3" t="s">
        <v>410</v>
      </c>
      <c r="E28" s="3">
        <v>30</v>
      </c>
    </row>
    <row r="29" spans="2:5">
      <c r="B29" s="3" t="s">
        <v>186</v>
      </c>
      <c r="C29" s="3" t="s">
        <v>414</v>
      </c>
      <c r="D29" s="3" t="s">
        <v>197</v>
      </c>
      <c r="E29" s="3">
        <v>150</v>
      </c>
    </row>
    <row r="30" spans="2:5">
      <c r="B30" s="3" t="s">
        <v>187</v>
      </c>
      <c r="C30" s="3" t="s">
        <v>414</v>
      </c>
      <c r="D30" s="3" t="s">
        <v>198</v>
      </c>
      <c r="E30" s="3">
        <v>220</v>
      </c>
    </row>
    <row r="31" spans="2:5">
      <c r="B31" s="3" t="s">
        <v>188</v>
      </c>
      <c r="C31" s="3" t="s">
        <v>414</v>
      </c>
      <c r="D31" s="3" t="s">
        <v>199</v>
      </c>
      <c r="E31" s="3">
        <v>450</v>
      </c>
    </row>
    <row r="32" spans="2:5">
      <c r="B32" s="3" t="s">
        <v>189</v>
      </c>
      <c r="C32" s="3" t="s">
        <v>414</v>
      </c>
      <c r="D32" s="3" t="s">
        <v>200</v>
      </c>
      <c r="E32" s="3">
        <v>760</v>
      </c>
    </row>
    <row r="33" spans="2:5">
      <c r="B33" s="3" t="s">
        <v>190</v>
      </c>
      <c r="C33" s="3" t="s">
        <v>414</v>
      </c>
      <c r="D33" s="3" t="s">
        <v>220</v>
      </c>
      <c r="E33" s="3">
        <v>1500</v>
      </c>
    </row>
    <row r="34" spans="2:5">
      <c r="B34" s="3" t="s">
        <v>191</v>
      </c>
      <c r="C34" s="3" t="s">
        <v>414</v>
      </c>
      <c r="D34" s="3" t="s">
        <v>201</v>
      </c>
      <c r="E34" s="3">
        <v>4000</v>
      </c>
    </row>
    <row r="39" spans="2:5" ht="32">
      <c r="B39" s="19" t="s">
        <v>168</v>
      </c>
    </row>
    <row r="40" spans="2:5">
      <c r="B40" s="3" t="s">
        <v>164</v>
      </c>
      <c r="C40" s="3" t="s">
        <v>404</v>
      </c>
      <c r="D40" s="3" t="s">
        <v>166</v>
      </c>
      <c r="E40" s="3" t="s">
        <v>172</v>
      </c>
    </row>
    <row r="41" spans="2:5">
      <c r="B41" s="3" t="s">
        <v>193</v>
      </c>
      <c r="C41" s="3" t="s">
        <v>405</v>
      </c>
      <c r="D41" s="3" t="s">
        <v>130</v>
      </c>
      <c r="E41" s="3">
        <v>0</v>
      </c>
    </row>
    <row r="42" spans="2:5">
      <c r="B42" s="3" t="s">
        <v>397</v>
      </c>
      <c r="C42" s="3"/>
      <c r="D42" s="3" t="s">
        <v>399</v>
      </c>
      <c r="E42" s="3">
        <v>8</v>
      </c>
    </row>
    <row r="43" spans="2:5">
      <c r="B43" s="3" t="s">
        <v>398</v>
      </c>
      <c r="C43" s="3"/>
      <c r="D43" s="3" t="s">
        <v>400</v>
      </c>
      <c r="E43" s="3">
        <v>8</v>
      </c>
    </row>
    <row r="44" spans="2:5">
      <c r="B44" s="3" t="s">
        <v>202</v>
      </c>
      <c r="C44" s="3"/>
      <c r="D44" s="3" t="s">
        <v>401</v>
      </c>
      <c r="E44" s="3">
        <v>8</v>
      </c>
    </row>
    <row r="45" spans="2:5">
      <c r="B45" s="3" t="s">
        <v>203</v>
      </c>
      <c r="C45" s="3"/>
      <c r="D45" s="3" t="s">
        <v>214</v>
      </c>
      <c r="E45" s="3">
        <v>50</v>
      </c>
    </row>
    <row r="46" spans="2:5">
      <c r="B46" s="3" t="s">
        <v>212</v>
      </c>
      <c r="C46" s="3"/>
      <c r="D46" s="3" t="s">
        <v>213</v>
      </c>
      <c r="E46" s="3">
        <v>80</v>
      </c>
    </row>
    <row r="47" spans="2:5">
      <c r="B47" s="3" t="s">
        <v>204</v>
      </c>
      <c r="C47" s="3"/>
      <c r="D47" s="3" t="s">
        <v>205</v>
      </c>
      <c r="E47" s="3">
        <v>350</v>
      </c>
    </row>
    <row r="48" spans="2:5">
      <c r="B48" s="3" t="s">
        <v>215</v>
      </c>
      <c r="C48" s="3"/>
      <c r="D48" s="3" t="s">
        <v>216</v>
      </c>
      <c r="E48" s="3">
        <v>450</v>
      </c>
    </row>
    <row r="49" spans="2:5">
      <c r="B49" s="3" t="s">
        <v>211</v>
      </c>
      <c r="C49" s="3"/>
      <c r="D49" s="3" t="s">
        <v>217</v>
      </c>
      <c r="E49" s="3">
        <v>500</v>
      </c>
    </row>
    <row r="50" spans="2:5">
      <c r="B50" s="3" t="s">
        <v>206</v>
      </c>
      <c r="C50" s="3"/>
      <c r="D50" s="3" t="s">
        <v>207</v>
      </c>
      <c r="E50" s="3">
        <v>700</v>
      </c>
    </row>
    <row r="54" spans="2:5" ht="32">
      <c r="B54" s="19" t="s">
        <v>171</v>
      </c>
    </row>
    <row r="55" spans="2:5">
      <c r="B55" s="3" t="s">
        <v>164</v>
      </c>
      <c r="C55" s="3" t="s">
        <v>404</v>
      </c>
      <c r="D55" s="3" t="s">
        <v>166</v>
      </c>
      <c r="E55" s="3" t="s">
        <v>172</v>
      </c>
    </row>
    <row r="56" spans="2:5">
      <c r="B56" s="3" t="s">
        <v>192</v>
      </c>
      <c r="C56" s="3" t="s">
        <v>405</v>
      </c>
      <c r="D56" s="3" t="s">
        <v>130</v>
      </c>
      <c r="E56" s="3">
        <v>0</v>
      </c>
    </row>
    <row r="57" spans="2:5">
      <c r="B57" s="3" t="s">
        <v>225</v>
      </c>
      <c r="C57" s="3"/>
      <c r="D57" s="3" t="s">
        <v>227</v>
      </c>
      <c r="E57" s="3">
        <v>15</v>
      </c>
    </row>
    <row r="58" spans="2:5">
      <c r="B58" s="3" t="s">
        <v>224</v>
      </c>
      <c r="C58" s="3"/>
      <c r="D58" s="3" t="s">
        <v>228</v>
      </c>
      <c r="E58" s="3">
        <v>15</v>
      </c>
    </row>
    <row r="59" spans="2:5">
      <c r="B59" s="3" t="s">
        <v>226</v>
      </c>
      <c r="C59" s="3"/>
      <c r="D59" s="3" t="s">
        <v>229</v>
      </c>
      <c r="E59" s="3">
        <v>15</v>
      </c>
    </row>
    <row r="60" spans="2:5">
      <c r="B60" s="3" t="s">
        <v>223</v>
      </c>
      <c r="C60" s="3"/>
      <c r="D60" s="3" t="s">
        <v>230</v>
      </c>
      <c r="E60" s="3">
        <v>70</v>
      </c>
    </row>
    <row r="61" spans="2:5">
      <c r="B61" s="3" t="s">
        <v>208</v>
      </c>
      <c r="C61" s="3"/>
      <c r="D61" s="3" t="s">
        <v>198</v>
      </c>
      <c r="E61" s="3">
        <v>100</v>
      </c>
    </row>
    <row r="62" spans="2:5">
      <c r="B62" s="3" t="s">
        <v>209</v>
      </c>
      <c r="C62" s="3"/>
      <c r="D62" s="3" t="s">
        <v>199</v>
      </c>
      <c r="E62" s="3">
        <v>200</v>
      </c>
    </row>
    <row r="63" spans="2:5">
      <c r="B63" s="3" t="s">
        <v>210</v>
      </c>
      <c r="C63" s="3"/>
      <c r="D63" s="3" t="s">
        <v>200</v>
      </c>
      <c r="E63" s="3">
        <v>400</v>
      </c>
    </row>
    <row r="64" spans="2:5">
      <c r="B64" s="3" t="s">
        <v>218</v>
      </c>
      <c r="C64" s="3"/>
      <c r="D64" s="3" t="s">
        <v>197</v>
      </c>
      <c r="E64" s="3">
        <v>700</v>
      </c>
    </row>
    <row r="65" spans="2:5">
      <c r="B65" s="3" t="s">
        <v>219</v>
      </c>
      <c r="C65" s="3"/>
      <c r="D65" s="3" t="s">
        <v>220</v>
      </c>
      <c r="E65" s="3">
        <v>1500</v>
      </c>
    </row>
    <row r="70" spans="2:5" ht="32">
      <c r="B70" s="19" t="s">
        <v>169</v>
      </c>
    </row>
    <row r="71" spans="2:5">
      <c r="B71" s="3" t="s">
        <v>164</v>
      </c>
      <c r="C71" s="3" t="s">
        <v>404</v>
      </c>
      <c r="D71" s="3" t="s">
        <v>166</v>
      </c>
      <c r="E71" s="3" t="s">
        <v>172</v>
      </c>
    </row>
    <row r="72" spans="2:5">
      <c r="B72" s="3" t="s">
        <v>193</v>
      </c>
      <c r="C72" s="3" t="s">
        <v>405</v>
      </c>
      <c r="D72" s="3" t="s">
        <v>130</v>
      </c>
      <c r="E72" s="3">
        <v>0</v>
      </c>
    </row>
    <row r="73" spans="2:5">
      <c r="B73" s="3" t="s">
        <v>232</v>
      </c>
      <c r="C73" s="3"/>
      <c r="D73" s="3" t="s">
        <v>407</v>
      </c>
      <c r="E73" s="3">
        <v>2000</v>
      </c>
    </row>
    <row r="74" spans="2:5">
      <c r="B74" s="3" t="s">
        <v>409</v>
      </c>
      <c r="C74" s="3" t="s">
        <v>406</v>
      </c>
      <c r="D74" s="3"/>
      <c r="E74" s="3">
        <v>2500</v>
      </c>
    </row>
    <row r="75" spans="2:5">
      <c r="B75" s="3" t="s">
        <v>422</v>
      </c>
      <c r="C75" s="3" t="s">
        <v>234</v>
      </c>
      <c r="D75" s="3" t="s">
        <v>233</v>
      </c>
      <c r="E75" s="3" t="s">
        <v>231</v>
      </c>
    </row>
    <row r="76" spans="2:5">
      <c r="B76" s="3" t="s">
        <v>421</v>
      </c>
      <c r="C76" s="3" t="s">
        <v>244</v>
      </c>
      <c r="D76" s="3" t="s">
        <v>240</v>
      </c>
      <c r="E76" s="3" t="s">
        <v>231</v>
      </c>
    </row>
    <row r="77" spans="2:5">
      <c r="B77" s="3" t="s">
        <v>416</v>
      </c>
      <c r="C77" s="3" t="s">
        <v>235</v>
      </c>
      <c r="D77" s="3" t="s">
        <v>241</v>
      </c>
      <c r="E77" s="3" t="s">
        <v>231</v>
      </c>
    </row>
    <row r="78" spans="2:5">
      <c r="B78" s="3" t="s">
        <v>417</v>
      </c>
      <c r="C78" s="3" t="s">
        <v>236</v>
      </c>
      <c r="D78" s="3" t="s">
        <v>242</v>
      </c>
      <c r="E78" s="3" t="s">
        <v>231</v>
      </c>
    </row>
    <row r="79" spans="2:5">
      <c r="B79" s="3" t="s">
        <v>418</v>
      </c>
      <c r="C79" s="3" t="s">
        <v>237</v>
      </c>
      <c r="D79" s="3" t="s">
        <v>243</v>
      </c>
      <c r="E79" s="3" t="s">
        <v>231</v>
      </c>
    </row>
    <row r="80" spans="2:5">
      <c r="B80" s="3" t="s">
        <v>419</v>
      </c>
      <c r="C80" s="3" t="s">
        <v>238</v>
      </c>
      <c r="D80" s="3" t="s">
        <v>247</v>
      </c>
      <c r="E80" s="3" t="s">
        <v>231</v>
      </c>
    </row>
    <row r="81" spans="2:5">
      <c r="B81" s="3" t="s">
        <v>420</v>
      </c>
      <c r="C81" s="3" t="s">
        <v>239</v>
      </c>
      <c r="D81" s="3" t="s">
        <v>246</v>
      </c>
      <c r="E81" s="3" t="s">
        <v>231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7"/>
  <sheetViews>
    <sheetView workbookViewId="0">
      <selection activeCell="C11" sqref="C11"/>
    </sheetView>
  </sheetViews>
  <sheetFormatPr baseColWidth="10" defaultRowHeight="20"/>
  <cols>
    <col min="1" max="16384" width="10.7109375" style="1"/>
  </cols>
  <sheetData>
    <row r="2" spans="2:3" ht="29">
      <c r="B2" s="4" t="s">
        <v>6</v>
      </c>
    </row>
    <row r="4" spans="2:3">
      <c r="B4" s="1" t="s">
        <v>362</v>
      </c>
    </row>
    <row r="5" spans="2:3" s="35" customFormat="1">
      <c r="C5" s="1" t="s">
        <v>363</v>
      </c>
    </row>
    <row r="6" spans="2:3">
      <c r="C6" s="1" t="s">
        <v>365</v>
      </c>
    </row>
    <row r="7" spans="2:3">
      <c r="C7" s="1" t="s">
        <v>364</v>
      </c>
    </row>
    <row r="8" spans="2:3">
      <c r="C8" s="1" t="s">
        <v>366</v>
      </c>
    </row>
    <row r="9" spans="2:3">
      <c r="C9" s="1" t="s">
        <v>314</v>
      </c>
    </row>
    <row r="10" spans="2:3">
      <c r="C10" s="1" t="s">
        <v>367</v>
      </c>
    </row>
    <row r="27" spans="2:12"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</row>
    <row r="28" spans="2:12">
      <c r="B28" s="2" t="s">
        <v>7</v>
      </c>
      <c r="F28" s="2" t="s">
        <v>15</v>
      </c>
    </row>
    <row r="29" spans="2:12">
      <c r="B29" s="3" t="s">
        <v>8</v>
      </c>
      <c r="C29" s="3">
        <v>0.3</v>
      </c>
      <c r="D29" s="3">
        <v>1</v>
      </c>
      <c r="F29" s="1" t="s">
        <v>16</v>
      </c>
    </row>
    <row r="30" spans="2:12">
      <c r="B30" s="3" t="s">
        <v>9</v>
      </c>
      <c r="C30" s="3">
        <v>0.4</v>
      </c>
      <c r="D30" s="3">
        <v>1</v>
      </c>
      <c r="F30" s="40" t="s">
        <v>25</v>
      </c>
      <c r="G30" s="40"/>
      <c r="H30" s="40"/>
      <c r="I30" s="40"/>
      <c r="J30" s="40"/>
      <c r="K30" s="40"/>
      <c r="L30" s="40"/>
    </row>
    <row r="31" spans="2:12">
      <c r="B31" s="3" t="s">
        <v>8</v>
      </c>
      <c r="C31" s="3">
        <v>0.55000000000000004</v>
      </c>
      <c r="D31" s="3">
        <v>1</v>
      </c>
      <c r="F31" s="40" t="s">
        <v>17</v>
      </c>
      <c r="G31" s="40"/>
      <c r="H31" s="40"/>
      <c r="I31" s="40"/>
      <c r="J31" s="40"/>
      <c r="K31" s="40"/>
      <c r="L31" s="40"/>
    </row>
    <row r="32" spans="2:12">
      <c r="B32" s="3" t="s">
        <v>10</v>
      </c>
      <c r="C32" s="3">
        <v>0.68</v>
      </c>
      <c r="D32" s="3">
        <v>1</v>
      </c>
      <c r="F32" s="40" t="s">
        <v>19</v>
      </c>
      <c r="G32" s="40"/>
      <c r="H32" s="40"/>
      <c r="I32" s="40"/>
      <c r="J32" s="40"/>
      <c r="K32" s="40"/>
      <c r="L32" s="40"/>
    </row>
    <row r="33" spans="2:12">
      <c r="B33" s="3" t="s">
        <v>14</v>
      </c>
      <c r="C33" s="3">
        <v>0.82</v>
      </c>
      <c r="D33" s="3">
        <v>0</v>
      </c>
      <c r="F33" s="40" t="s">
        <v>30</v>
      </c>
      <c r="G33" s="40"/>
      <c r="H33" s="40"/>
      <c r="I33" s="40"/>
      <c r="J33" s="40"/>
      <c r="K33" s="40"/>
      <c r="L33" s="40"/>
    </row>
    <row r="34" spans="2:12">
      <c r="B34" s="3" t="s">
        <v>8</v>
      </c>
      <c r="C34" s="3">
        <v>0.91</v>
      </c>
      <c r="D34" s="3">
        <v>1</v>
      </c>
      <c r="F34" s="40" t="s">
        <v>20</v>
      </c>
      <c r="G34" s="40"/>
      <c r="H34" s="40"/>
      <c r="I34" s="40"/>
      <c r="J34" s="40"/>
      <c r="K34" s="40"/>
      <c r="L34" s="40"/>
    </row>
    <row r="35" spans="2:12">
      <c r="B35" s="3" t="s">
        <v>11</v>
      </c>
      <c r="C35" s="3">
        <v>1.1000000000000001</v>
      </c>
      <c r="D35" s="3">
        <v>1</v>
      </c>
      <c r="F35" s="40" t="s">
        <v>21</v>
      </c>
      <c r="G35" s="40"/>
      <c r="H35" s="40"/>
      <c r="I35" s="40"/>
      <c r="J35" s="40"/>
      <c r="K35" s="40"/>
      <c r="L35" s="40"/>
    </row>
    <row r="36" spans="2:12">
      <c r="B36" s="3" t="s">
        <v>12</v>
      </c>
      <c r="C36" s="3">
        <v>1.43</v>
      </c>
      <c r="D36" s="3">
        <v>1</v>
      </c>
      <c r="F36" s="40" t="s">
        <v>26</v>
      </c>
      <c r="G36" s="40"/>
      <c r="H36" s="40"/>
      <c r="I36" s="40"/>
      <c r="J36" s="40"/>
      <c r="K36" s="40"/>
      <c r="L36" s="40"/>
    </row>
    <row r="37" spans="2:12">
      <c r="B37" s="3" t="s">
        <v>13</v>
      </c>
      <c r="C37" s="3">
        <v>1.49</v>
      </c>
      <c r="D37" s="3">
        <v>1</v>
      </c>
      <c r="F37" s="40" t="s">
        <v>27</v>
      </c>
      <c r="G37" s="40"/>
      <c r="H37" s="40"/>
      <c r="I37" s="40"/>
      <c r="J37" s="40"/>
      <c r="K37" s="40"/>
      <c r="L37" s="40"/>
    </row>
    <row r="38" spans="2:12">
      <c r="F38" s="40" t="s">
        <v>28</v>
      </c>
      <c r="G38" s="40"/>
      <c r="H38" s="40"/>
      <c r="I38" s="40"/>
      <c r="J38" s="40"/>
      <c r="K38" s="40"/>
      <c r="L38" s="40"/>
    </row>
    <row r="39" spans="2:12">
      <c r="F39" s="40" t="s">
        <v>29</v>
      </c>
      <c r="G39" s="40"/>
      <c r="H39" s="40"/>
      <c r="I39" s="40"/>
      <c r="J39" s="40"/>
      <c r="K39" s="40"/>
      <c r="L39" s="40"/>
    </row>
    <row r="40" spans="2:12">
      <c r="F40" s="40" t="s">
        <v>31</v>
      </c>
      <c r="G40" s="40"/>
      <c r="H40" s="40"/>
      <c r="I40" s="40"/>
      <c r="J40" s="40"/>
      <c r="K40" s="40"/>
      <c r="L40" s="40"/>
    </row>
    <row r="41" spans="2:12">
      <c r="F41" s="40" t="s">
        <v>36</v>
      </c>
      <c r="G41" s="40"/>
      <c r="H41" s="40"/>
      <c r="I41" s="40"/>
      <c r="J41" s="40"/>
      <c r="K41" s="40"/>
      <c r="L41" s="40"/>
    </row>
    <row r="42" spans="2:12">
      <c r="B42" s="1" t="s">
        <v>22</v>
      </c>
      <c r="C42" s="1" t="s">
        <v>15</v>
      </c>
      <c r="F42" s="40" t="s">
        <v>32</v>
      </c>
      <c r="G42" s="40"/>
      <c r="H42" s="40"/>
      <c r="I42" s="40"/>
      <c r="J42" s="40"/>
      <c r="K42" s="40"/>
      <c r="L42" s="40"/>
    </row>
    <row r="43" spans="2:12">
      <c r="B43" s="1" t="s">
        <v>23</v>
      </c>
      <c r="C43" s="1" t="s">
        <v>24</v>
      </c>
      <c r="F43" s="40" t="s">
        <v>33</v>
      </c>
      <c r="G43" s="40"/>
      <c r="H43" s="40"/>
      <c r="I43" s="40"/>
      <c r="J43" s="40"/>
      <c r="K43" s="40"/>
      <c r="L43" s="40"/>
    </row>
    <row r="44" spans="2:12">
      <c r="C44" s="1" t="s">
        <v>37</v>
      </c>
      <c r="F44" s="40" t="s">
        <v>34</v>
      </c>
      <c r="G44" s="40"/>
      <c r="H44" s="40"/>
      <c r="I44" s="40"/>
      <c r="J44" s="40"/>
      <c r="K44" s="40"/>
      <c r="L44" s="40"/>
    </row>
    <row r="45" spans="2:12">
      <c r="F45" s="40" t="s">
        <v>35</v>
      </c>
      <c r="G45" s="40"/>
      <c r="H45" s="40"/>
      <c r="I45" s="40"/>
      <c r="J45" s="40"/>
      <c r="K45" s="40"/>
      <c r="L45" s="40"/>
    </row>
    <row r="46" spans="2:12">
      <c r="F46" s="40" t="s">
        <v>38</v>
      </c>
      <c r="G46" s="40"/>
      <c r="H46" s="40"/>
      <c r="I46" s="40"/>
      <c r="J46" s="40"/>
      <c r="K46" s="40"/>
      <c r="L46" s="40"/>
    </row>
    <row r="47" spans="2:12">
      <c r="F47" s="40" t="s">
        <v>18</v>
      </c>
      <c r="G47" s="40"/>
      <c r="H47" s="40"/>
      <c r="I47" s="40"/>
      <c r="J47" s="40"/>
      <c r="K47" s="40"/>
      <c r="L47" s="40"/>
    </row>
  </sheetData>
  <mergeCells count="18">
    <mergeCell ref="F42:L42"/>
    <mergeCell ref="F43:L43"/>
    <mergeCell ref="F44:L44"/>
    <mergeCell ref="F45:L45"/>
    <mergeCell ref="F47:L47"/>
    <mergeCell ref="F46:L46"/>
    <mergeCell ref="F41:L41"/>
    <mergeCell ref="F30:L30"/>
    <mergeCell ref="F31:L31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</mergeCells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topLeftCell="A13" workbookViewId="0">
      <selection activeCell="F28" sqref="F28"/>
    </sheetView>
  </sheetViews>
  <sheetFormatPr baseColWidth="10" defaultRowHeight="20"/>
  <cols>
    <col min="1" max="16384" width="10.7109375" style="5"/>
  </cols>
  <sheetData>
    <row r="2" spans="2:13">
      <c r="B2" s="5" t="s">
        <v>59</v>
      </c>
      <c r="K2" s="5" t="s">
        <v>71</v>
      </c>
    </row>
    <row r="3" spans="2:13">
      <c r="B3" s="5" t="s">
        <v>60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67</v>
      </c>
      <c r="D5" s="10" t="s">
        <v>68</v>
      </c>
      <c r="E5" s="10" t="s">
        <v>111</v>
      </c>
      <c r="F5" s="10" t="s">
        <v>112</v>
      </c>
      <c r="G5" s="10" t="s">
        <v>113</v>
      </c>
      <c r="H5" s="10" t="s">
        <v>69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4000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2000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500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66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70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72</v>
      </c>
      <c r="L16" s="9">
        <v>14</v>
      </c>
      <c r="M16" s="9">
        <f t="shared" si="0"/>
        <v>1265</v>
      </c>
    </row>
    <row r="17" spans="3:13">
      <c r="C17" s="5" t="s">
        <v>73</v>
      </c>
      <c r="D17" s="13">
        <v>2</v>
      </c>
      <c r="L17" s="9">
        <v>15</v>
      </c>
      <c r="M17" s="9">
        <f t="shared" si="0"/>
        <v>1478</v>
      </c>
    </row>
    <row r="18" spans="3:13">
      <c r="C18" s="5" t="s">
        <v>74</v>
      </c>
      <c r="D18" s="9" cm="1">
        <f t="array" aca="1" ref="D18" ca="1">INDIRECT("M" &amp; D17+2)</f>
        <v>8</v>
      </c>
      <c r="E18" s="5" t="s">
        <v>85</v>
      </c>
      <c r="F18" s="9" cm="1">
        <f t="array" aca="1" ref="F18" ca="1">INDIRECT("M" &amp; D17+3)-INDIRECT("M" &amp; D17+2)</f>
        <v>30</v>
      </c>
      <c r="L18" s="9">
        <v>16</v>
      </c>
      <c r="M18" s="9">
        <f t="shared" si="0"/>
        <v>1711</v>
      </c>
    </row>
    <row r="19" spans="3:13">
      <c r="C19" s="5" t="s">
        <v>89</v>
      </c>
      <c r="D19" s="9">
        <f>_xlfn.CEILING.MATH(D17*180/150)</f>
        <v>3</v>
      </c>
      <c r="E19" s="5" t="s">
        <v>86</v>
      </c>
      <c r="F19" s="9">
        <f ca="1">_xlfn.CEILING.MATH(F18/D30)</f>
        <v>5</v>
      </c>
      <c r="L19" s="9">
        <v>17</v>
      </c>
      <c r="M19" s="9">
        <f t="shared" si="0"/>
        <v>1966</v>
      </c>
    </row>
    <row r="20" spans="3:13">
      <c r="C20" s="5" t="s">
        <v>75</v>
      </c>
      <c r="D20" s="13">
        <v>650</v>
      </c>
      <c r="L20" s="9">
        <v>18</v>
      </c>
      <c r="M20" s="9">
        <f t="shared" si="0"/>
        <v>2244</v>
      </c>
    </row>
    <row r="21" spans="3:13">
      <c r="C21" s="5" t="s">
        <v>76</v>
      </c>
      <c r="D21" s="13">
        <v>600</v>
      </c>
      <c r="L21" s="9">
        <v>19</v>
      </c>
      <c r="M21" s="9">
        <f t="shared" si="0"/>
        <v>2546</v>
      </c>
    </row>
    <row r="22" spans="3:13">
      <c r="C22" s="5" t="s">
        <v>77</v>
      </c>
      <c r="D22" s="9">
        <f>D21-D20</f>
        <v>-50</v>
      </c>
      <c r="L22" s="9">
        <v>20</v>
      </c>
      <c r="M22" s="9">
        <f t="shared" si="0"/>
        <v>2873</v>
      </c>
    </row>
    <row r="23" spans="3:13">
      <c r="C23" s="5" t="s">
        <v>78</v>
      </c>
      <c r="D23" s="9">
        <f>1+ATAN(D22/120)*2/PI()</f>
        <v>0.74866816724399521</v>
      </c>
      <c r="L23" s="9">
        <v>21</v>
      </c>
      <c r="M23" s="9">
        <f t="shared" si="0"/>
        <v>3226</v>
      </c>
    </row>
    <row r="24" spans="3:13">
      <c r="C24" s="5" t="s">
        <v>80</v>
      </c>
      <c r="D24" s="13">
        <v>20</v>
      </c>
      <c r="L24" s="9">
        <v>22</v>
      </c>
      <c r="M24" s="9">
        <f t="shared" si="0"/>
        <v>3607</v>
      </c>
    </row>
    <row r="25" spans="3:13">
      <c r="C25" s="5" t="s">
        <v>81</v>
      </c>
      <c r="D25" s="9">
        <f>1+MAX(0,D24)/150</f>
        <v>1.1333333333333333</v>
      </c>
      <c r="L25" s="9">
        <v>23</v>
      </c>
      <c r="M25" s="9">
        <f t="shared" si="0"/>
        <v>4017</v>
      </c>
    </row>
    <row r="26" spans="3:13">
      <c r="C26" s="5" t="s">
        <v>82</v>
      </c>
      <c r="D26" s="13">
        <v>100</v>
      </c>
      <c r="L26" s="9">
        <v>24</v>
      </c>
      <c r="M26" s="9">
        <f t="shared" si="0"/>
        <v>4457</v>
      </c>
    </row>
    <row r="27" spans="3:13">
      <c r="C27" s="5" t="s">
        <v>83</v>
      </c>
      <c r="D27" s="9">
        <f>1+POWER(MAX(0,D26-95),2)/50</f>
        <v>1.5</v>
      </c>
      <c r="F27" s="5" t="s">
        <v>443</v>
      </c>
      <c r="L27" s="9">
        <v>25</v>
      </c>
      <c r="M27" s="9">
        <f t="shared" si="0"/>
        <v>4929</v>
      </c>
    </row>
    <row r="28" spans="3:13">
      <c r="C28" s="5" t="s">
        <v>180</v>
      </c>
      <c r="D28" s="13">
        <v>1</v>
      </c>
      <c r="E28" s="5" t="s">
        <v>181</v>
      </c>
      <c r="L28" s="9">
        <v>26</v>
      </c>
      <c r="M28" s="9">
        <f t="shared" si="0"/>
        <v>5435</v>
      </c>
    </row>
    <row r="29" spans="3:13">
      <c r="C29" s="5" t="s">
        <v>84</v>
      </c>
      <c r="D29" s="13">
        <v>1.5</v>
      </c>
      <c r="E29" s="5" t="s">
        <v>182</v>
      </c>
      <c r="L29" s="9">
        <v>27</v>
      </c>
      <c r="M29" s="9">
        <f t="shared" si="0"/>
        <v>5976</v>
      </c>
    </row>
    <row r="30" spans="3:13">
      <c r="C30" s="5" t="s">
        <v>79</v>
      </c>
      <c r="D30" s="14">
        <f>MAX(6,_xlfn.FLOOR.MATH(D19*D23*D25*D27*D28*D29))</f>
        <v>6</v>
      </c>
      <c r="L30" s="9">
        <v>28</v>
      </c>
      <c r="M30" s="9">
        <f t="shared" si="0"/>
        <v>6554</v>
      </c>
    </row>
    <row r="31" spans="3:13">
      <c r="L31" s="9">
        <v>29</v>
      </c>
      <c r="M31" s="9">
        <f t="shared" si="0"/>
        <v>7171</v>
      </c>
    </row>
    <row r="32" spans="3:13"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 t="shared" ref="M134" si="2">_xlfn.FLOOR.MATH(M133*1.05+L134*10)</f>
        <v>2492454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topLeftCell="C1" workbookViewId="0">
      <selection activeCell="E6" sqref="E6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267</v>
      </c>
    </row>
    <row r="3" spans="2:6" ht="32">
      <c r="B3" s="23"/>
    </row>
    <row r="4" spans="2:6" ht="25" customHeight="1">
      <c r="B4" s="24" t="s">
        <v>347</v>
      </c>
      <c r="E4" s="24"/>
      <c r="F4" s="24"/>
    </row>
    <row r="5" spans="2:6" ht="25" customHeight="1">
      <c r="B5" s="11" t="s">
        <v>164</v>
      </c>
      <c r="C5" s="11" t="s">
        <v>165</v>
      </c>
      <c r="D5" s="11" t="s">
        <v>349</v>
      </c>
      <c r="E5" s="11" t="s">
        <v>348</v>
      </c>
      <c r="F5" s="24" t="s">
        <v>442</v>
      </c>
    </row>
    <row r="6" spans="2:6">
      <c r="B6" s="29" t="s">
        <v>350</v>
      </c>
      <c r="C6" s="29" t="s">
        <v>408</v>
      </c>
      <c r="D6" s="29" t="s">
        <v>351</v>
      </c>
      <c r="E6" s="29" t="s">
        <v>441</v>
      </c>
      <c r="F6" s="24"/>
    </row>
    <row r="7" spans="2:6">
      <c r="B7" s="29" t="s">
        <v>352</v>
      </c>
      <c r="C7" s="29" t="s">
        <v>353</v>
      </c>
      <c r="D7" s="29" t="s">
        <v>354</v>
      </c>
      <c r="E7" s="29" t="s">
        <v>402</v>
      </c>
      <c r="F7" s="24"/>
    </row>
    <row r="8" spans="2:6">
      <c r="B8" s="29" t="s">
        <v>355</v>
      </c>
      <c r="C8" s="29" t="s">
        <v>356</v>
      </c>
      <c r="D8" s="29" t="s">
        <v>357</v>
      </c>
      <c r="E8" s="29" t="s">
        <v>423</v>
      </c>
      <c r="F8" s="24"/>
    </row>
    <row r="9" spans="2:6">
      <c r="B9" s="29" t="s">
        <v>358</v>
      </c>
      <c r="C9" s="29" t="s">
        <v>359</v>
      </c>
      <c r="D9" s="29" t="s">
        <v>360</v>
      </c>
      <c r="E9" s="29" t="s">
        <v>361</v>
      </c>
      <c r="F9" s="24"/>
    </row>
    <row r="10" spans="2:6">
      <c r="B10" s="29" t="s">
        <v>368</v>
      </c>
      <c r="C10" s="29" t="s">
        <v>369</v>
      </c>
      <c r="D10" s="29" t="s">
        <v>370</v>
      </c>
      <c r="E10" s="29" t="s">
        <v>392</v>
      </c>
      <c r="F10" s="24"/>
    </row>
    <row r="11" spans="2:6">
      <c r="B11" s="29" t="s">
        <v>95</v>
      </c>
      <c r="C11" s="29" t="s">
        <v>371</v>
      </c>
      <c r="D11" s="29" t="s">
        <v>373</v>
      </c>
      <c r="E11" s="29" t="s">
        <v>372</v>
      </c>
      <c r="F11" s="24"/>
    </row>
    <row r="12" spans="2:6">
      <c r="B12" s="29"/>
      <c r="C12" s="29"/>
      <c r="D12" s="29"/>
      <c r="E12" s="29"/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270</v>
      </c>
    </row>
    <row r="30" spans="2:6">
      <c r="B30" s="31" t="s">
        <v>164</v>
      </c>
      <c r="C30" s="31" t="s">
        <v>165</v>
      </c>
      <c r="D30" s="31" t="s">
        <v>275</v>
      </c>
      <c r="E30" s="32" t="s">
        <v>276</v>
      </c>
    </row>
    <row r="31" spans="2:6">
      <c r="B31" s="14" t="s">
        <v>271</v>
      </c>
      <c r="C31" s="14" t="s">
        <v>273</v>
      </c>
      <c r="D31" s="14" t="s">
        <v>278</v>
      </c>
      <c r="E31" s="33" t="s">
        <v>277</v>
      </c>
      <c r="F31" s="25" t="s">
        <v>280</v>
      </c>
    </row>
    <row r="32" spans="2:6">
      <c r="B32" s="14" t="s">
        <v>272</v>
      </c>
      <c r="C32" s="14" t="s">
        <v>274</v>
      </c>
      <c r="D32" s="14" t="s">
        <v>279</v>
      </c>
      <c r="E32" s="33" t="s">
        <v>148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282</v>
      </c>
      <c r="C38" s="13" t="s">
        <v>285</v>
      </c>
      <c r="D38" s="13" t="s">
        <v>293</v>
      </c>
      <c r="E38" s="34" t="s">
        <v>299</v>
      </c>
      <c r="F38" s="25" t="s">
        <v>281</v>
      </c>
      <c r="G38" s="25"/>
    </row>
    <row r="39" spans="2:7">
      <c r="B39" s="13" t="s">
        <v>283</v>
      </c>
      <c r="C39" s="13" t="s">
        <v>284</v>
      </c>
      <c r="D39" s="13" t="s">
        <v>294</v>
      </c>
      <c r="E39" s="34" t="s">
        <v>149</v>
      </c>
      <c r="G39" s="25"/>
    </row>
    <row r="40" spans="2:7">
      <c r="B40" s="13" t="s">
        <v>286</v>
      </c>
      <c r="C40" s="13" t="s">
        <v>287</v>
      </c>
      <c r="D40" s="13" t="s">
        <v>295</v>
      </c>
      <c r="E40" s="34" t="s">
        <v>300</v>
      </c>
      <c r="G40" s="25"/>
    </row>
    <row r="41" spans="2:7">
      <c r="B41" s="13" t="s">
        <v>318</v>
      </c>
      <c r="C41" s="13" t="s">
        <v>288</v>
      </c>
      <c r="D41" s="13" t="s">
        <v>322</v>
      </c>
      <c r="E41" s="34" t="s">
        <v>301</v>
      </c>
      <c r="G41" s="25"/>
    </row>
    <row r="42" spans="2:7">
      <c r="B42" s="13" t="s">
        <v>319</v>
      </c>
      <c r="C42" s="13" t="s">
        <v>289</v>
      </c>
      <c r="D42" s="13" t="s">
        <v>321</v>
      </c>
      <c r="E42" s="34" t="s">
        <v>302</v>
      </c>
      <c r="G42" s="27"/>
    </row>
    <row r="43" spans="2:7">
      <c r="B43" s="13" t="s">
        <v>320</v>
      </c>
      <c r="C43" s="13" t="s">
        <v>304</v>
      </c>
      <c r="D43" s="13" t="s">
        <v>341</v>
      </c>
      <c r="E43" s="34" t="s">
        <v>305</v>
      </c>
      <c r="G43" s="25"/>
    </row>
    <row r="44" spans="2:7">
      <c r="B44" s="13" t="s">
        <v>290</v>
      </c>
      <c r="C44" s="13" t="s">
        <v>292</v>
      </c>
      <c r="D44" s="13" t="s">
        <v>296</v>
      </c>
      <c r="E44" s="34" t="s">
        <v>303</v>
      </c>
      <c r="G44" s="25"/>
    </row>
    <row r="45" spans="2:7">
      <c r="B45" s="13" t="s">
        <v>291</v>
      </c>
      <c r="C45" s="13" t="s">
        <v>298</v>
      </c>
      <c r="D45" s="13" t="s">
        <v>297</v>
      </c>
      <c r="E45" s="34" t="s">
        <v>147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315</v>
      </c>
      <c r="C48" s="29"/>
      <c r="D48" s="29" t="s">
        <v>323</v>
      </c>
      <c r="E48" s="29" t="s">
        <v>325</v>
      </c>
      <c r="F48" s="25" t="s">
        <v>317</v>
      </c>
    </row>
    <row r="49" spans="2:6">
      <c r="B49" s="29" t="s">
        <v>307</v>
      </c>
      <c r="C49" s="29"/>
      <c r="D49" s="29" t="s">
        <v>327</v>
      </c>
      <c r="E49" s="29" t="s">
        <v>325</v>
      </c>
      <c r="F49" s="25" t="s">
        <v>324</v>
      </c>
    </row>
    <row r="50" spans="2:6">
      <c r="B50" s="29" t="s">
        <v>309</v>
      </c>
      <c r="C50" s="29"/>
      <c r="D50" s="29" t="s">
        <v>328</v>
      </c>
      <c r="E50" s="29" t="s">
        <v>325</v>
      </c>
    </row>
    <row r="51" spans="2:6">
      <c r="B51" s="29" t="s">
        <v>310</v>
      </c>
      <c r="C51" s="29"/>
      <c r="D51" s="29" t="s">
        <v>329</v>
      </c>
      <c r="E51" s="29" t="s">
        <v>325</v>
      </c>
    </row>
    <row r="52" spans="2:6">
      <c r="B52" s="29" t="s">
        <v>311</v>
      </c>
      <c r="C52" s="29"/>
      <c r="D52" s="29" t="s">
        <v>330</v>
      </c>
      <c r="E52" s="30"/>
    </row>
    <row r="53" spans="2:6">
      <c r="B53" s="29" t="s">
        <v>312</v>
      </c>
      <c r="C53" s="29"/>
      <c r="D53" s="29" t="s">
        <v>331</v>
      </c>
      <c r="E53" s="30" t="s">
        <v>326</v>
      </c>
    </row>
    <row r="54" spans="2:6">
      <c r="B54" s="29" t="s">
        <v>313</v>
      </c>
      <c r="C54" s="29" t="s">
        <v>333</v>
      </c>
      <c r="D54" s="29" t="s">
        <v>332</v>
      </c>
      <c r="E54" s="30"/>
    </row>
    <row r="55" spans="2:6">
      <c r="B55" s="29" t="s">
        <v>314</v>
      </c>
      <c r="C55" s="29" t="s">
        <v>335</v>
      </c>
      <c r="D55" s="29" t="s">
        <v>334</v>
      </c>
      <c r="E55" s="30" t="s">
        <v>338</v>
      </c>
    </row>
    <row r="56" spans="2:6">
      <c r="B56" s="29" t="s">
        <v>336</v>
      </c>
      <c r="C56" s="29" t="s">
        <v>337</v>
      </c>
      <c r="D56" s="29" t="s">
        <v>340</v>
      </c>
      <c r="E56" s="30" t="s">
        <v>339</v>
      </c>
    </row>
    <row r="57" spans="2:6">
      <c r="B57" s="29" t="s">
        <v>343</v>
      </c>
      <c r="C57" s="29" t="s">
        <v>342</v>
      </c>
      <c r="D57" s="29" t="s">
        <v>344</v>
      </c>
      <c r="E57" s="30"/>
    </row>
    <row r="58" spans="2:6">
      <c r="B58" s="29" t="s">
        <v>316</v>
      </c>
      <c r="C58" s="29" t="s">
        <v>346</v>
      </c>
      <c r="D58" s="29" t="s">
        <v>345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E27" sqref="E27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268</v>
      </c>
      <c r="C2" s="24" t="s">
        <v>269</v>
      </c>
    </row>
    <row r="3" spans="2:7" ht="25" customHeight="1">
      <c r="B3" s="26"/>
    </row>
    <row r="4" spans="2:7">
      <c r="C4" s="24" t="s">
        <v>388</v>
      </c>
      <c r="D4" s="24" t="s">
        <v>389</v>
      </c>
    </row>
    <row r="5" spans="2:7">
      <c r="C5" s="24" t="s">
        <v>374</v>
      </c>
      <c r="D5" s="24" t="s">
        <v>375</v>
      </c>
    </row>
    <row r="6" spans="2:7">
      <c r="C6" s="24" t="s">
        <v>382</v>
      </c>
      <c r="D6" s="24" t="s">
        <v>391</v>
      </c>
    </row>
    <row r="7" spans="2:7">
      <c r="B7" s="24" t="s">
        <v>390</v>
      </c>
      <c r="C7" s="36" t="s">
        <v>306</v>
      </c>
      <c r="D7" s="36" t="s">
        <v>308</v>
      </c>
      <c r="G7" s="25"/>
    </row>
    <row r="8" spans="2:7">
      <c r="C8" s="36" t="s">
        <v>378</v>
      </c>
      <c r="D8" s="36" t="s">
        <v>379</v>
      </c>
      <c r="G8" s="25"/>
    </row>
    <row r="9" spans="2:7">
      <c r="C9" s="36" t="s">
        <v>387</v>
      </c>
      <c r="D9" s="36" t="s">
        <v>386</v>
      </c>
      <c r="G9" s="25"/>
    </row>
    <row r="10" spans="2:7">
      <c r="C10" s="36" t="s">
        <v>380</v>
      </c>
      <c r="D10" s="36" t="s">
        <v>381</v>
      </c>
      <c r="G10" s="25"/>
    </row>
    <row r="11" spans="2:7">
      <c r="C11" s="36" t="s">
        <v>376</v>
      </c>
      <c r="D11" s="36" t="s">
        <v>377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A58" zoomScale="125" workbookViewId="0">
      <selection activeCell="K73" sqref="K73"/>
    </sheetView>
  </sheetViews>
  <sheetFormatPr baseColWidth="10" defaultRowHeight="20"/>
  <cols>
    <col min="1" max="16384" width="10.7109375" style="5"/>
  </cols>
  <sheetData>
    <row r="3" spans="11:11">
      <c r="K3" s="5" t="s">
        <v>40</v>
      </c>
    </row>
    <row r="4" spans="11:11">
      <c r="K4" s="5" t="s">
        <v>41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about</vt:lpstr>
      <vt:lpstr>link</vt:lpstr>
      <vt:lpstr>schedule</vt:lpstr>
      <vt:lpstr>event</vt:lpstr>
      <vt:lpstr>rand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2022-02-17T15:01:43Z</dcterms:modified>
</cp:coreProperties>
</file>