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fileSharing readOnlyRecommended="1"/>
  <workbookPr defaultThemeVersion="166925"/>
  <mc:AlternateContent xmlns:mc="http://schemas.openxmlformats.org/markup-compatibility/2006">
    <mc:Choice Requires="x15">
      <x15ac:absPath xmlns:x15ac="http://schemas.microsoft.com/office/spreadsheetml/2010/11/ac" url="D:\PBI Files\"/>
    </mc:Choice>
  </mc:AlternateContent>
  <xr:revisionPtr revIDLastSave="0" documentId="13_ncr:1_{AC861C7F-127B-4EC1-9ED8-E36EC8AF0986}" xr6:coauthVersionLast="47" xr6:coauthVersionMax="47" xr10:uidLastSave="{00000000-0000-0000-0000-000000000000}"/>
  <bookViews>
    <workbookView xWindow="-108" yWindow="-108" windowWidth="23256" windowHeight="12456" tabRatio="851" xr2:uid="{C80C1718-9A99-4AD8-B24B-94A74C029BB0}"/>
  </bookViews>
  <sheets>
    <sheet name="Data" sheetId="1" r:id="rId1"/>
    <sheet name="KPI" sheetId="4" r:id="rId2"/>
    <sheet name="Star Rating" sheetId="5" r:id="rId3"/>
    <sheet name="Education wise Attrition" sheetId="7" r:id="rId4"/>
    <sheet name="Dept wise attrirtion rate" sheetId="8" r:id="rId5"/>
    <sheet name="Attrition by Age" sheetId="9" r:id="rId6"/>
    <sheet name="Tree Map" sheetId="12" r:id="rId7"/>
    <sheet name="Donut chart" sheetId="15" r:id="rId8"/>
    <sheet name="HR Dashboard" sheetId="16" r:id="rId9"/>
  </sheets>
  <definedNames>
    <definedName name="_xlchart.v1.0" hidden="1">'Tree Map'!$D$4:$D$12</definedName>
    <definedName name="_xlchart.v1.1" hidden="1">'Tree Map'!$E$3</definedName>
    <definedName name="_xlchart.v1.2" hidden="1">'Tree Map'!$E$4:$E$12</definedName>
    <definedName name="_xlchart.v1.3" hidden="1">'Donut chart'!$D$4:$D$6</definedName>
    <definedName name="_xlchart.v1.4" hidden="1">'Donut chart'!$E$4:$E$6</definedName>
    <definedName name="_xlchart.v1.5" hidden="1">'Tree Map'!$D$4:$D$12</definedName>
    <definedName name="_xlchart.v1.6" hidden="1">'Tree Map'!$E$3</definedName>
    <definedName name="_xlchart.v1.7" hidden="1">'Tree Map'!$E$4:$E$12</definedName>
    <definedName name="Slicer_Department">#N/A</definedName>
    <definedName name="Slicer_Education_Field">#N/A</definedName>
    <definedName name="Slicer_Education1">#N/A</definedName>
    <definedName name="Slicer_Gender">#N/A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5" l="1"/>
  <c r="D6" i="15"/>
  <c r="D4" i="15"/>
  <c r="D5" i="12"/>
  <c r="D6" i="12"/>
  <c r="D7" i="12"/>
  <c r="D8" i="12"/>
  <c r="D9" i="12"/>
  <c r="D10" i="12"/>
  <c r="D11" i="12"/>
  <c r="D12" i="12"/>
  <c r="D4" i="12"/>
  <c r="C6" i="4"/>
  <c r="B8" i="5"/>
  <c r="E5" i="12"/>
  <c r="E6" i="4"/>
  <c r="E4" i="12"/>
  <c r="B19" i="5"/>
  <c r="B6" i="4"/>
  <c r="E6" i="12"/>
  <c r="D6" i="4"/>
  <c r="E6" i="15"/>
  <c r="E11" i="12"/>
  <c r="A6" i="4"/>
  <c r="E5" i="15"/>
  <c r="E4" i="15"/>
  <c r="E7" i="12"/>
  <c r="E8" i="12"/>
  <c r="E10" i="12"/>
  <c r="E9" i="12"/>
  <c r="E12" i="12"/>
  <c r="B20" i="5"/>
  <c r="C19" i="5" l="1"/>
  <c r="B9" i="5"/>
  <c r="C20" i="5"/>
</calcChain>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<sst xmlns="http://schemas.openxmlformats.org/spreadsheetml/2006/main" count="19217" uniqueCount="1570">
  <si>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</si>
  <si>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</si>
  <si>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</si>
  <si>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</si>
  <si>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</si>
  <si>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</si>
  <si>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</si>
  <si>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</si>
  <si>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</si>
  <si>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</si>
  <si>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</si>
  <si>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</si>
  <si>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</si>
  <si>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</si>
  <si>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</si>
  <si>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</si>
  <si>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</si>
  <si>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</si>
  <si>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</si>
  <si>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</si>
  <si>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</si>
  <si>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</si>
  <si>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</si>
  <si>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</si>
  <si>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</si>
  <si>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</si>
  <si>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</si>
  <si>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</si>
  <si>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</si>
  <si>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</si>
  <si>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</si>
  <si>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</si>
  <si>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</si>
  <si>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</si>
  <si>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</si>
  <si>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</si>
  <si>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</si>
  <si>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</si>
  <si>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</si>
  <si>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</si>
  <si>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</si>
  <si>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</si>
  <si>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</si>
  <si>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</si>
  <si>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</si>
  <si>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</si>
  <si>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</si>
  <si>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</si>
  <si>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</si>
  <si>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</si>
  <si>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</si>
  <si>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</si>
  <si>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</si>
  <si>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</si>
  <si>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</si>
  <si>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</si>
  <si>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</si>
  <si>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</si>
  <si>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</si>
  <si>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</si>
  <si>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</si>
  <si>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</si>
  <si>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</si>
  <si>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</si>
  <si>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</si>
  <si>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</si>
  <si>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</si>
  <si>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</si>
  <si>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</si>
  <si>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</si>
  <si>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</si>
  <si>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</si>
  <si>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</si>
  <si>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</si>
  <si>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</si>
  <si>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</si>
  <si>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</si>
  <si>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</si>
  <si>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</si>
  <si>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</si>
  <si>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</si>
  <si>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</si>
  <si>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</si>
  <si>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</si>
  <si>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</si>
  <si>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</si>
  <si>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</si>
  <si>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</si>
  <si>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</si>
  <si>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</si>
  <si>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</si>
  <si>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</si>
  <si>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</si>
  <si>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</si>
  <si>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</si>
  <si>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</si>
  <si>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</si>
  <si>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</si>
  <si>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</si>
  <si>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</si>
  <si>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</si>
  <si>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</si>
  <si>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</si>
  <si>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</si>
  <si>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</si>
  <si>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</si>
  <si>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</si>
  <si>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</si>
  <si>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</si>
  <si>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</si>
  <si>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</si>
  <si>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</si>
  <si>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</si>
  <si>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</si>
  <si>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</si>
  <si>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</si>
  <si>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</si>
  <si>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</si>
  <si>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</si>
  <si>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</si>
  <si>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</si>
  <si>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</si>
  <si>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</si>
  <si>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</si>
  <si>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</si>
  <si>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</si>
  <si>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</si>
  <si>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</si>
  <si>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</si>
  <si>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</si>
  <si>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</si>
  <si>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</si>
  <si>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</si>
  <si>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</si>
  <si>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</si>
  <si>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</si>
  <si>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</si>
  <si>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</si>
  <si>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</si>
  <si>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</si>
  <si>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</si>
  <si>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</si>
  <si>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</si>
  <si>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</si>
  <si>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</si>
  <si>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</si>
  <si>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</si>
  <si>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</si>
  <si>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</si>
  <si>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</si>
  <si>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</si>
  <si>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</si>
  <si>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</si>
  <si>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</si>
  <si>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</si>
  <si>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</si>
  <si>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</si>
  <si>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</si>
  <si>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</si>
  <si>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</si>
  <si>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</si>
  <si>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</si>
  <si>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</si>
  <si>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</si>
  <si>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</si>
  <si>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</si>
  <si>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</si>
  <si>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</si>
  <si>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</si>
  <si>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</si>
  <si>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</si>
  <si>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</si>
  <si>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</si>
  <si>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</si>
  <si>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</si>
  <si>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</si>
  <si>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</si>
  <si>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</si>
  <si>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</si>
  <si>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</si>
  <si>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</si>
  <si>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</si>
  <si>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</si>
  <si>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</si>
  <si>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</si>
  <si>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</si>
  <si>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</si>
  <si>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</si>
  <si>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</si>
  <si>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</si>
  <si>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</si>
  <si>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</si>
  <si>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</si>
  <si>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</si>
  <si>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</si>
  <si>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</si>
  <si>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</si>
  <si>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</si>
  <si>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</si>
  <si>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</si>
  <si>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</si>
  <si>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</si>
  <si>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</si>
  <si>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</si>
  <si>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</si>
  <si>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</si>
  <si>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</si>
  <si>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</si>
  <si>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</si>
  <si>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</si>
  <si>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</si>
  <si>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</si>
  <si>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</si>
  <si>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</si>
  <si>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</si>
  <si>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</si>
  <si>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</si>
  <si>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</si>
  <si>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</si>
  <si>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</si>
  <si>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</si>
  <si>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</si>
  <si>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</si>
  <si>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</si>
  <si>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</si>
  <si>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</si>
  <si>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</si>
  <si>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</si>
  <si>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</si>
  <si>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</si>
  <si>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</si>
  <si>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</si>
  <si>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</si>
  <si>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</si>
  <si>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</si>
  <si>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</si>
  <si>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</si>
  <si>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</si>
  <si>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</si>
  <si>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</si>
  <si>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</si>
  <si>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</si>
  <si>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</si>
  <si>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</si>
  <si>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</si>
  <si>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</si>
  <si>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</si>
  <si>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</si>
  <si>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</si>
  <si>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</si>
  <si>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</si>
  <si>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</si>
  <si>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</si>
  <si>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</si>
  <si>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</si>
  <si>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</si>
  <si>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</si>
  <si>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</si>
  <si>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</si>
  <si>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</si>
  <si>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</si>
  <si>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</si>
  <si>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</si>
  <si>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</si>
  <si>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</si>
  <si>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</si>
  <si>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</si>
  <si>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</si>
  <si>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</si>
  <si>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</si>
  <si>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</si>
  <si>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</si>
  <si>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</si>
  <si>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</si>
  <si>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</si>
  <si>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</si>
  <si>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</si>
  <si>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</si>
  <si>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</si>
  <si>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</si>
  <si>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</si>
  <si>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</si>
  <si>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</si>
  <si>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</si>
  <si>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</si>
  <si>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</si>
  <si>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</si>
  <si>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</si>
  <si>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</si>
  <si>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</si>
  <si>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</si>
  <si>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</si>
  <si>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</si>
  <si>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</si>
  <si>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</si>
  <si>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</si>
  <si>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</si>
  <si>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</si>
  <si>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</si>
  <si>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</si>
  <si>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</si>
  <si>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</si>
  <si>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</si>
  <si>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</si>
  <si>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</si>
  <si>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</si>
  <si>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</si>
  <si>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</si>
  <si>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</si>
  <si>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</si>
  <si>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</si>
  <si>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</si>
  <si>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</si>
  <si>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</si>
  <si>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</si>
  <si>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</si>
  <si>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</si>
  <si>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</si>
  <si>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</si>
  <si>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</si>
  <si>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</si>
  <si>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</si>
  <si>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</si>
  <si>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</si>
  <si>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</si>
  <si>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</si>
  <si>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</si>
  <si>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</si>
  <si>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</si>
  <si>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</si>
  <si>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</si>
  <si>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</si>
  <si>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</si>
  <si>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</si>
  <si>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</si>
  <si>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</si>
  <si>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</si>
  <si>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</si>
  <si>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</si>
  <si>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</si>
  <si>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</si>
  <si>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</si>
  <si>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</si>
  <si>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</si>
  <si>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</si>
  <si>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</si>
  <si>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</si>
  <si>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</si>
  <si>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</si>
  <si>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</si>
  <si>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</si>
  <si>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</si>
  <si>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</si>
  <si>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</si>
  <si>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</si>
  <si>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</si>
  <si>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</si>
  <si>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</si>
  <si>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</si>
  <si>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</si>
  <si>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</si>
  <si>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</si>
  <si>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</si>
  <si>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</si>
  <si>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</si>
  <si>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</si>
  <si>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</si>
  <si>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</si>
  <si>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</si>
  <si>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</si>
  <si>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</si>
  <si>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</si>
  <si>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</si>
  <si>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</si>
  <si>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</si>
  <si>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</si>
  <si>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</si>
  <si>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</si>
  <si>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</si>
  <si>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</si>
  <si>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</si>
  <si>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</si>
  <si>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</si>
  <si>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</si>
  <si>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</si>
  <si>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</si>
  <si>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</si>
  <si>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</si>
  <si>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</si>
  <si>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</si>
  <si>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</si>
  <si>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</si>
  <si>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</si>
  <si>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</si>
  <si>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</si>
  <si>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</si>
  <si>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</si>
  <si>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</si>
  <si>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</si>
  <si>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</si>
  <si>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</si>
  <si>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</si>
  <si>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</si>
  <si>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</si>
  <si>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</si>
  <si>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</si>
  <si>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</si>
  <si>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</si>
  <si>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</si>
  <si>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</si>
  <si>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</si>
  <si>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</si>
  <si>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</si>
  <si>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</si>
  <si>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</si>
  <si>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</si>
  <si>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</si>
  <si>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</si>
  <si>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</si>
  <si>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</si>
  <si>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</si>
  <si>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</si>
  <si>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</si>
  <si>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</si>
  <si>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</si>
  <si>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</si>
  <si>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</si>
  <si>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</si>
  <si>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</si>
  <si>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</si>
  <si>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</si>
  <si>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</si>
  <si>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</si>
  <si>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</si>
  <si>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</si>
  <si>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</si>
  <si>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</si>
  <si>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</si>
  <si>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</si>
  <si>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</si>
  <si>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</si>
  <si>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</si>
  <si>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</si>
  <si>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</si>
  <si>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</si>
  <si>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</si>
  <si>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</si>
  <si>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</si>
  <si>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</si>
  <si>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</si>
  <si>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</si>
  <si>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</si>
  <si>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</si>
  <si>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</si>
  <si>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</si>
  <si>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</si>
  <si>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</si>
  <si>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</si>
  <si>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</si>
  <si>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</si>
  <si>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</si>
  <si>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</si>
  <si>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</si>
  <si>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</si>
  <si>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</si>
  <si>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</si>
  <si>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</si>
  <si>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</si>
  <si>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</si>
  <si>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</si>
  <si>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</si>
  <si>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</si>
  <si>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</si>
  <si>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</si>
  <si>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</si>
  <si>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</si>
  <si>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</si>
  <si>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</si>
  <si>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</si>
  <si>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</si>
  <si>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</si>
  <si>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</si>
  <si>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</si>
  <si>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</si>
  <si>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</si>
  <si>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</si>
  <si>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</si>
  <si>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</si>
  <si>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</si>
  <si>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</si>
  <si>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</si>
  <si>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</si>
  <si>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</si>
  <si>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</si>
  <si>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</si>
  <si>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</si>
  <si>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</si>
  <si>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</si>
  <si>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</si>
  <si>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</si>
  <si>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</si>
  <si>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</si>
  <si>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</si>
  <si>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</si>
  <si>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</si>
  <si>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</si>
  <si>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</si>
  <si>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</si>
  <si>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</si>
  <si>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</si>
  <si>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</si>
  <si>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</si>
  <si>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</si>
  <si>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</si>
  <si>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</si>
  <si>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</si>
  <si>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</si>
  <si>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</si>
  <si>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</si>
  <si>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</si>
  <si>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</si>
  <si>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</si>
  <si>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</si>
  <si>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</si>
  <si>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</si>
  <si>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</si>
  <si>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</si>
  <si>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</si>
  <si>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</si>
  <si>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</si>
  <si>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</si>
  <si>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</si>
  <si>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</si>
  <si>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</si>
  <si>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</si>
  <si>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</si>
  <si>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</si>
  <si>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</si>
  <si>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</si>
  <si>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</si>
  <si>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</si>
  <si>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</si>
  <si>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</si>
  <si>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</si>
  <si>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</si>
  <si>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</si>
  <si>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</si>
  <si>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</si>
  <si>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</si>
  <si>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</si>
  <si>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</si>
  <si>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</si>
  <si>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</si>
  <si>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</si>
  <si>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</si>
  <si>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</si>
  <si>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</si>
  <si>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</si>
  <si>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</si>
  <si>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</si>
  <si>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</si>
  <si>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</si>
  <si>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</si>
  <si>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</si>
  <si>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</si>
  <si>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</si>
  <si>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</si>
  <si>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</si>
  <si>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</si>
  <si>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</si>
  <si>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</si>
  <si>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</si>
  <si>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</si>
  <si>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</si>
  <si>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</si>
  <si>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</si>
  <si>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</si>
  <si>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</si>
  <si>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</si>
  <si>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</si>
  <si>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</si>
  <si>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</si>
  <si>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</si>
  <si>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</si>
  <si>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</si>
  <si>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</si>
  <si>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</si>
  <si>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</si>
  <si>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</si>
  <si>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</si>
  <si>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</si>
  <si>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</si>
  <si>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</si>
  <si>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</si>
  <si>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</si>
  <si>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</si>
  <si>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</si>
  <si>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</si>
  <si>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</si>
  <si>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</si>
  <si>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</si>
  <si>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</si>
  <si>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</si>
  <si>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</si>
  <si>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</si>
  <si>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</si>
  <si>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</si>
  <si>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</si>
  <si>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</si>
  <si>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</si>
  <si>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</si>
  <si>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</si>
  <si>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</si>
  <si>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</si>
  <si>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</si>
  <si>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</si>
  <si>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</si>
  <si>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</si>
  <si>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</si>
  <si>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</si>
  <si>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</si>
  <si>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</si>
  <si>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</si>
  <si>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</si>
  <si>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</si>
  <si>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</si>
  <si>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</si>
  <si>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</si>
  <si>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</si>
  <si>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</si>
  <si>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</si>
  <si>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</si>
  <si>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</si>
  <si>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</si>
  <si>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</si>
  <si>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</si>
  <si>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</si>
  <si>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</si>
  <si>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</si>
  <si>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</si>
  <si>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</si>
  <si>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</si>
  <si>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</si>
  <si>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</si>
  <si>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</si>
  <si>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</si>
  <si>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</si>
  <si>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</si>
  <si>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</si>
  <si>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</si>
  <si>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</si>
  <si>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</si>
  <si>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</si>
  <si>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</si>
  <si>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</si>
  <si>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</si>
  <si>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</si>
  <si>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</si>
  <si>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</si>
  <si>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</si>
  <si>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</si>
  <si>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</si>
  <si>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</si>
  <si>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</si>
  <si>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</si>
  <si>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</si>
  <si>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</si>
  <si>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</si>
  <si>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</si>
  <si>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</si>
  <si>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</si>
  <si>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</si>
  <si>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</si>
  <si>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</si>
  <si>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</si>
  <si>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</si>
  <si>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</si>
  <si>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</si>
  <si>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</si>
  <si>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</si>
  <si>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</si>
  <si>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</si>
  <si>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</si>
  <si>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</si>
  <si>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</si>
  <si>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</si>
  <si>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</si>
  <si>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</si>
  <si>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</si>
  <si>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</si>
  <si>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</si>
  <si>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</si>
  <si>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</si>
  <si>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</si>
  <si>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</si>
  <si>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</si>
  <si>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</si>
  <si>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</si>
  <si>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</si>
  <si>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</si>
  <si>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</si>
  <si>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</si>
  <si>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</si>
  <si>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</si>
  <si>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</si>
  <si>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</si>
  <si>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</si>
  <si>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</si>
  <si>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</si>
  <si>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</si>
  <si>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</si>
  <si>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</si>
  <si>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</si>
  <si>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</si>
  <si>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</si>
  <si>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</si>
  <si>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</si>
  <si>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</si>
  <si>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</si>
  <si>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</si>
  <si>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</si>
  <si>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</si>
  <si>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</si>
  <si>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</si>
  <si>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</si>
  <si>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</si>
  <si>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</si>
  <si>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</si>
  <si>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</si>
  <si>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</si>
  <si>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</si>
  <si>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</si>
  <si>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</si>
  <si>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</si>
  <si>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</si>
  <si>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</si>
  <si>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</si>
  <si>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</si>
  <si>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</si>
  <si>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</si>
  <si>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</si>
  <si>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</si>
  <si>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</si>
  <si>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</si>
  <si>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</si>
  <si>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</si>
  <si>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</si>
  <si>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</si>
  <si>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</si>
  <si>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</si>
  <si>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</si>
  <si>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</si>
  <si>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</si>
  <si>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</si>
  <si>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</si>
  <si>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</si>
  <si>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</si>
  <si>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</si>
  <si>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</si>
  <si>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</si>
  <si>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</si>
  <si>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</si>
  <si>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</si>
  <si>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</si>
  <si>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</si>
  <si>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</si>
  <si>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</si>
  <si>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</si>
  <si>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</si>
  <si>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</si>
  <si>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</si>
  <si>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</si>
  <si>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</si>
  <si>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</si>
  <si>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</si>
  <si>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</si>
  <si>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</si>
  <si>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</si>
  <si>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</si>
  <si>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</si>
  <si>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</si>
  <si>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</si>
  <si>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</si>
  <si>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</si>
  <si>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</si>
  <si>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</si>
  <si>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</si>
  <si>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</si>
  <si>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</si>
  <si>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</si>
  <si>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</si>
  <si>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</si>
  <si>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</si>
  <si>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</si>
  <si>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</si>
  <si>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</si>
  <si>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</si>
  <si>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</si>
  <si>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</si>
  <si>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</si>
  <si>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</si>
  <si>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</si>
  <si>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</si>
  <si>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</si>
  <si>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</si>
  <si>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</si>
  <si>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</si>
  <si>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</si>
  <si>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</si>
  <si>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</si>
  <si>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</si>
  <si>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</si>
  <si>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</si>
  <si>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</si>
  <si>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</si>
  <si>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</si>
  <si>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</si>
  <si>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</si>
  <si>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</si>
  <si>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</si>
  <si>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</si>
  <si>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</si>
  <si>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</si>
  <si>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</si>
  <si>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</si>
  <si>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</si>
  <si>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</si>
  <si>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</si>
  <si>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</si>
  <si>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</si>
  <si>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</si>
  <si>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</si>
  <si>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</si>
  <si>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</si>
  <si>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</si>
  <si>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</si>
  <si>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</si>
  <si>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</si>
  <si>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</si>
  <si>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</si>
  <si>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</si>
  <si>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</si>
  <si>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</si>
  <si>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</si>
  <si>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</si>
  <si>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</si>
  <si>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</si>
  <si>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</si>
  <si>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</si>
  <si>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</si>
  <si>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</si>
  <si>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</si>
  <si>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</si>
  <si>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</si>
  <si>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</si>
  <si>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</si>
  <si>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</si>
  <si>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</si>
  <si>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</si>
  <si>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</si>
  <si>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</si>
  <si>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</si>
  <si>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</si>
  <si>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</si>
  <si>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</si>
  <si>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</si>
  <si>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</si>
  <si>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</si>
  <si>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</si>
  <si>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</si>
  <si>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</si>
  <si>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</si>
  <si>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</si>
  <si>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</si>
  <si>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</si>
  <si>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</si>
  <si>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</si>
  <si>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</si>
  <si>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</si>
  <si>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</si>
  <si>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</si>
  <si>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</si>
  <si>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</si>
  <si>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</si>
  <si>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</si>
  <si>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</si>
  <si>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</si>
  <si>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</si>
  <si>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</si>
  <si>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</si>
  <si>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</si>
  <si>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</si>
  <si>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</si>
  <si>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</si>
  <si>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</si>
  <si>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</si>
  <si>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</si>
  <si>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</si>
  <si>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</si>
  <si>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</si>
  <si>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</si>
  <si>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</si>
  <si>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</si>
  <si>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</si>
  <si>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</si>
  <si>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</si>
  <si>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</si>
  <si>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</si>
  <si>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</si>
  <si>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</si>
  <si>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</si>
  <si>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</si>
  <si>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</si>
  <si>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</si>
  <si>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</si>
  <si>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</si>
  <si>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</si>
  <si>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</si>
  <si>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</si>
  <si>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</si>
  <si>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</si>
  <si>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</si>
  <si>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</si>
  <si>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</si>
  <si>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</si>
  <si>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</si>
  <si>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</si>
  <si>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</si>
  <si>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</si>
  <si>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</si>
  <si>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</si>
  <si>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</si>
  <si>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</si>
  <si>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</si>
  <si>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</si>
  <si>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</si>
  <si>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</si>
  <si>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</si>
  <si>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</si>
  <si>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</si>
  <si>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</si>
  <si>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</si>
  <si>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</si>
  <si>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</si>
  <si>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</si>
  <si>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</si>
  <si>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</si>
  <si>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</si>
  <si>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</si>
  <si>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</si>
  <si>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</si>
  <si>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</si>
  <si>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</si>
  <si>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</si>
  <si>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</si>
  <si>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</si>
  <si>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</si>
  <si>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</si>
  <si>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</si>
  <si>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</si>
  <si>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</si>
  <si>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</si>
  <si>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</si>
  <si>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</si>
  <si>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</si>
  <si>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</si>
  <si>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</si>
  <si>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</si>
  <si>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</si>
  <si>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</si>
  <si>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</si>
  <si>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</si>
  <si>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</si>
  <si>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</si>
  <si>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</si>
  <si>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</si>
  <si>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</si>
  <si>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</si>
  <si>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</si>
  <si>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</si>
  <si>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</si>
  <si>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</si>
  <si>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</si>
  <si>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</si>
  <si>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</si>
  <si>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</si>
  <si>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</si>
  <si>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</si>
  <si>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</si>
  <si>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</si>
  <si>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</si>
  <si>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</si>
  <si>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</si>
  <si>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</si>
  <si>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</si>
  <si>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</si>
  <si>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</si>
  <si>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</si>
  <si>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</si>
  <si>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</si>
  <si>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</si>
  <si>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</si>
  <si>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</si>
  <si>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</si>
  <si>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</si>
  <si>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</si>
  <si>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</si>
  <si>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</si>
  <si>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</si>
  <si>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</si>
  <si>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</si>
  <si>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</si>
  <si>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</si>
  <si>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</si>
  <si>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</si>
  <si>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</si>
  <si>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</si>
  <si>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</si>
  <si>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</si>
  <si>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</si>
  <si>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</si>
  <si>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</si>
  <si>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</si>
  <si>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</si>
  <si>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</si>
  <si>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</si>
  <si>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</si>
  <si>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</si>
  <si>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</si>
  <si>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</si>
  <si>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</si>
  <si>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</si>
  <si>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</si>
  <si>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</si>
  <si>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</si>
  <si>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</si>
  <si>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</si>
  <si>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</si>
  <si>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</si>
  <si>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</si>
  <si>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</si>
  <si>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</si>
  <si>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</si>
  <si>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</si>
  <si>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</si>
  <si>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</si>
  <si>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</si>
  <si>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</si>
  <si>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</si>
  <si>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</si>
  <si>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</si>
  <si>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</si>
  <si>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</si>
  <si>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</si>
  <si>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</si>
  <si>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</si>
  <si>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</si>
  <si>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</si>
  <si>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</si>
  <si>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</si>
  <si>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</si>
  <si>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</si>
  <si>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</si>
  <si>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</si>
  <si>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</si>
  <si>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</si>
  <si>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</si>
  <si>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</si>
  <si>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</si>
  <si>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</si>
  <si>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</si>
  <si>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</si>
  <si>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</si>
  <si>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</si>
  <si>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</si>
  <si>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</si>
  <si>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</si>
  <si>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</si>
  <si>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</si>
  <si>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</si>
  <si>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</si>
  <si>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</si>
  <si>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</si>
  <si>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</si>
  <si>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</si>
  <si>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</si>
  <si>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</si>
  <si>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</si>
  <si>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</si>
  <si>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</si>
  <si>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</si>
  <si>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</si>
  <si>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</si>
  <si>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</si>
  <si>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</si>
  <si>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</si>
  <si>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</si>
  <si>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</si>
  <si>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</si>
  <si>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</si>
  <si>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</si>
  <si>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</si>
  <si>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</si>
  <si>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</si>
  <si>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</si>
  <si>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</si>
  <si>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</si>
  <si>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</si>
  <si>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</si>
  <si>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</si>
  <si>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</si>
  <si>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</si>
  <si>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</si>
  <si>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</si>
  <si>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</si>
  <si>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</si>
  <si>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</si>
  <si>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</si>
  <si>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</si>
  <si>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</si>
  <si>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</si>
  <si>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</si>
  <si>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</si>
  <si>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</si>
  <si>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</si>
  <si>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</si>
  <si>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</si>
  <si>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</si>
  <si>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</si>
  <si>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</si>
  <si>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</si>
  <si>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</si>
  <si>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</si>
  <si>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</si>
  <si>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</si>
  <si>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</si>
  <si>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</si>
  <si>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</si>
  <si>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</si>
  <si>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</si>
  <si>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</si>
  <si>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</si>
  <si>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</si>
  <si>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</si>
  <si>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</si>
  <si>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</si>
  <si>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</si>
  <si>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</si>
  <si>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</si>
  <si>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</si>
  <si>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</si>
  <si>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</si>
  <si>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</si>
  <si>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</si>
  <si>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</si>
  <si>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</si>
  <si>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</si>
  <si>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</si>
  <si>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</si>
  <si>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</si>
  <si>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</si>
  <si>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</si>
  <si>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</si>
  <si>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</si>
  <si>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</si>
  <si>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</si>
  <si>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</si>
  <si>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</si>
  <si>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</si>
  <si>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</si>
  <si>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</si>
  <si>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</si>
  <si>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</si>
  <si>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</si>
  <si>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</si>
  <si>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</si>
  <si>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</si>
  <si>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</si>
  <si>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</si>
  <si>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</si>
  <si>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</si>
  <si>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</si>
  <si>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</si>
  <si>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</si>
  <si>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</si>
  <si>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</si>
  <si>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</si>
  <si>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</si>
  <si>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</si>
  <si>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</si>
  <si>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</si>
  <si>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</si>
  <si>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</si>
  <si>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</si>
  <si>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</si>
  <si>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</si>
  <si>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</si>
  <si>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</si>
  <si>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</si>
  <si>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</si>
  <si>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</si>
  <si>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</si>
  <si>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</si>
  <si>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</si>
  <si>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</si>
  <si>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</si>
  <si>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</si>
  <si>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</si>
  <si>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</si>
  <si>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</si>
  <si>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</si>
  <si>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</si>
  <si>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</si>
  <si>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</si>
  <si>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</si>
  <si>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</si>
  <si>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</si>
  <si>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</si>
  <si>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</si>
  <si>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</si>
  <si>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</si>
  <si>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</si>
  <si>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</si>
  <si>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</si>
  <si>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</si>
  <si>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</si>
  <si>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</si>
  <si>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</si>
  <si>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</si>
  <si>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</si>
  <si>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</si>
  <si>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</si>
  <si>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</si>
  <si>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</si>
  <si>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</si>
  <si>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</si>
  <si>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</si>
  <si>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</si>
  <si>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</si>
  <si>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</si>
  <si>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</si>
  <si>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</si>
  <si>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</si>
  <si>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</si>
  <si>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</si>
  <si>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</si>
  <si>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</si>
  <si>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</si>
  <si>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</si>
  <si>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</si>
  <si>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</si>
  <si>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</si>
  <si>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</si>
  <si>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</si>
  <si>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</si>
  <si>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</si>
  <si>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</si>
  <si>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</si>
  <si>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</si>
  <si>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</si>
  <si>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</si>
  <si>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</si>
  <si>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</si>
  <si>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</si>
  <si>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</si>
  <si>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</si>
  <si>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</si>
  <si>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</si>
  <si>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</si>
  <si>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</si>
  <si>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</si>
  <si>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</si>
  <si>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</si>
  <si>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</si>
  <si>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</si>
  <si>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</si>
  <si>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</si>
  <si>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</si>
  <si>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</si>
  <si>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</si>
  <si>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</si>
  <si>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</si>
  <si>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</si>
  <si>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</si>
  <si>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</si>
  <si>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</si>
  <si>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</si>
  <si>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</si>
  <si>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</si>
  <si>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</si>
  <si>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</si>
  <si>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</si>
  <si>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</si>
  <si>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</si>
  <si>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</si>
  <si>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</si>
  <si>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</si>
  <si>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</si>
  <si>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</si>
  <si>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</si>
  <si>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</si>
  <si>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</si>
  <si>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</si>
  <si>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</si>
  <si>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</si>
  <si>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</si>
  <si>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</si>
  <si>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</si>
  <si>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</si>
  <si>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</si>
  <si>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</si>
  <si>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</si>
  <si>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</si>
  <si>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</si>
  <si>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</si>
  <si>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</si>
  <si>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</si>
  <si>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</si>
  <si>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</si>
  <si>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</si>
  <si>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</si>
  <si>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</si>
  <si>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</si>
  <si>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</si>
  <si>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</si>
  <si>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</si>
  <si>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</si>
  <si>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</si>
  <si>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</si>
  <si>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</si>
  <si>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</si>
  <si>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</si>
  <si>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</si>
  <si>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</si>
  <si>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</si>
  <si>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</si>
  <si>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</si>
  <si>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</si>
  <si>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</si>
  <si>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</si>
  <si>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</si>
  <si>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</si>
  <si>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</si>
  <si>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</si>
  <si>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</si>
  <si>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</si>
  <si>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</si>
  <si>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</si>
  <si>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</si>
  <si>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</si>
  <si>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</si>
  <si>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</si>
  <si>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</si>
  <si>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</si>
  <si>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</si>
  <si>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</si>
  <si>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</si>
  <si>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</si>
  <si>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</si>
  <si>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</si>
  <si>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</si>
  <si>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</si>
  <si>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</si>
  <si>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</si>
  <si>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</si>
  <si>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</si>
  <si>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</si>
  <si>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</si>
  <si>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</si>
  <si>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</si>
  <si>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</si>
  <si>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</si>
  <si>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</si>
  <si>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</si>
  <si>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</si>
  <si>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</si>
  <si>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</si>
  <si>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</si>
  <si>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</si>
  <si>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</si>
  <si>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</si>
  <si>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</si>
  <si>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</si>
  <si>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</si>
  <si>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</si>
  <si>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</si>
  <si>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</si>
  <si>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</si>
  <si>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</si>
  <si>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</si>
  <si>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</si>
  <si>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</si>
  <si>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</si>
  <si>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</si>
  <si>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</si>
  <si>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</si>
  <si>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</si>
  <si>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</si>
  <si>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</si>
  <si>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</si>
  <si>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</si>
  <si>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</si>
  <si>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</si>
  <si>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</si>
  <si>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</si>
  <si>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</si>
  <si>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</si>
  <si>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</si>
  <si>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</si>
  <si>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</si>
  <si>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</si>
  <si>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</si>
  <si>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</si>
  <si>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</si>
  <si>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</si>
  <si>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</si>
  <si>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</si>
  <si>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</si>
  <si>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</si>
  <si>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</si>
  <si>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</si>
  <si>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</si>
  <si>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</si>
  <si>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</si>
  <si>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</si>
  <si>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</si>
  <si>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</si>
  <si>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</si>
  <si>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</si>
  <si>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</si>
  <si>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</si>
  <si>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</si>
  <si>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</si>
  <si>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</si>
  <si>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</si>
  <si>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</si>
  <si>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</si>
  <si>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</si>
  <si>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</si>
  <si>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</si>
  <si>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</si>
  <si>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</si>
  <si>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</si>
  <si>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</si>
  <si>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</si>
  <si>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</si>
  <si>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</si>
  <si>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</si>
  <si>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</si>
  <si>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</si>
  <si>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</si>
  <si>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</si>
  <si>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</si>
  <si>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</si>
  <si>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</si>
  <si>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</si>
  <si>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</si>
  <si>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</si>
  <si>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</si>
  <si>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</si>
  <si>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</si>
  <si>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</si>
  <si>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</si>
  <si>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</si>
  <si>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</si>
  <si>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</si>
  <si>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</si>
  <si>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</si>
  <si>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</si>
  <si>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</si>
  <si>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</si>
  <si>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</si>
  <si>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</si>
  <si>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</si>
  <si>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</si>
  <si>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</si>
  <si>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</si>
  <si>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</si>
  <si>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</si>
  <si>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</si>
  <si>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</si>
  <si>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</si>
  <si>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</si>
  <si>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</si>
  <si>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</si>
  <si>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</si>
  <si>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</si>
  <si>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</si>
  <si>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</si>
  <si>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</si>
  <si>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</si>
  <si>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</si>
  <si>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</si>
  <si>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</si>
  <si>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</si>
  <si>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</si>
  <si>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</si>
  <si>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</si>
  <si>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</si>
  <si>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</si>
  <si>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</si>
  <si>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</si>
  <si>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</si>
  <si>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</si>
  <si>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</si>
  <si>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</si>
  <si>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</si>
  <si>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</si>
  <si>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</si>
  <si>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</si>
  <si>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</si>
  <si>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</si>
  <si>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</si>
  <si>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</si>
  <si>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</si>
  <si>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</si>
  <si>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</si>
  <si>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</si>
  <si>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</si>
  <si>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</si>
  <si>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</si>
  <si>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</si>
  <si>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</si>
  <si>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</si>
  <si>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</si>
  <si>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</si>
  <si>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</si>
  <si>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</si>
  <si>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</si>
  <si>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</si>
  <si>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</si>
  <si>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</si>
  <si>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</si>
  <si>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</si>
  <si>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</si>
  <si>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</si>
  <si>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</si>
  <si>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</si>
  <si>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</si>
  <si>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</si>
  <si>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</si>
  <si>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</si>
  <si>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</si>
  <si>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</si>
  <si>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</si>
  <si>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</si>
  <si>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</si>
  <si>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</si>
  <si>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</si>
  <si>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</si>
  <si>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</si>
  <si>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</si>
  <si>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</si>
  <si>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</si>
  <si>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Row Labels</t>
  </si>
  <si>
    <t>Grand Total</t>
  </si>
  <si>
    <t>Sum of Employee Count</t>
  </si>
  <si>
    <t>Count of Employee Count</t>
  </si>
  <si>
    <t>Sum of CF_attrition count</t>
  </si>
  <si>
    <t>Attrition %</t>
  </si>
  <si>
    <t>Current Employee</t>
  </si>
  <si>
    <t>Average of Age</t>
  </si>
  <si>
    <t>Attrition Count</t>
  </si>
  <si>
    <t>Count of Attrition</t>
  </si>
  <si>
    <t>Average of Job Satisfaction</t>
  </si>
  <si>
    <t>Job Rating</t>
  </si>
  <si>
    <t>Rating</t>
  </si>
  <si>
    <t>Remaining</t>
  </si>
  <si>
    <t>%</t>
  </si>
  <si>
    <t>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</si>
</sst>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sz val="12"/>
      <color theme="1"/>
      <name val="Lato"/>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10" fontId="0" fillId="0" borderId="0" xfId="0" applyNumberFormat="1"/>
    <xf numFmtId="10" fontId="0" fillId="0" borderId="0" xfId="1" applyNumberFormat="1" applyFont="1"/>
    <xf numFmtId="2" fontId="0" fillId="0" borderId="0" xfId="0" applyNumberFormat="1"/>
    <xf numFmtId="0" fontId="0" fillId="2" borderId="0" xfId="0" applyFill="1"/>
    <xf numFmtId="164" fontId="0" fillId="0" borderId="0" xfId="0" applyNumberFormat="1"/>
    <xf numFmtId="0" fontId="2" fillId="2" borderId="0" xfId="0" applyFont="1" applyFill="1"/>
    <xf numFmtId="1" fontId="0" fillId="0" borderId="0" xfId="0" applyNumberFormat="1"/>
    <xf numFmtId="0" fontId="0" fillId="0" borderId="1" xfId="0" applyBorder="1" applyAlignment="1">
      <alignment horizontal="left"/>
    </xf>
    <xf numFmtId="0" fontId="0" fillId="0" borderId="1" xfId="0" applyBorder="1"/>
    <xf numFmtId="9" fontId="0" fillId="0" borderId="1" xfId="1" applyFont="1" applyBorder="1"/>
  </cellXfs>
  <cellStyles count="2">
    <cellStyle name="Normal" xfId="0" builtinId="0"/>
    <cellStyle name="Percent" xfId="1" builtinId="5"/>
  </cellStyles>
  <dxfs count="5">
    <dxf>
      <numFmt numFmtId="164" formatCode="0.0"/>
    </dxf>
    <dxf>
      <numFmt numFmtId="164" formatCode="0.0"/>
    </dxf>
    <dxf>
      <numFmt numFmtId="2" formatCode="0.00"/>
    </dxf>
    <dxf>
      <font>
        <name val="Lato Black"/>
        <family val="2"/>
        <scheme val="none"/>
      </font>
    </dxf>
    <dxf>
      <font>
        <name val="Calibri"/>
        <family val="2"/>
        <scheme val="minor"/>
      </font>
      <fill>
        <patternFill>
          <bgColor theme="0" tint="-4.9989318521683403E-2"/>
        </patternFill>
      </fill>
    </dxf>
  </dxfs>
  <tableStyles count="1" defaultTableStyle="TableStyleMedium2" defaultPivotStyle="PivotStyleLight16">
    <tableStyle name="Gender" pivot="0" table="0" count="5" xr9:uid="{0B53FAB4-FB8F-442E-A308-86F206789A50}">
      <tableStyleElement type="wholeTable" dxfId="4"/>
      <tableStyleElement type="headerRow" dxfId="3"/>
    </tableStyle>
  </tableStyles>
  <colors>
    <mruColors>
      <color rgb="FF602928"/>
      <color rgb="FFBF3BAC"/>
      <color rgb="FFC147A7"/>
      <color rgb="FF821472"/>
      <color rgb="FFE3EA5A"/>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tint="-4.9989318521683403E-2"/>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Gend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val>
            <c:numRef>
              <c:f>'Star Rating'!$B$8</c:f>
              <c:numCache>
                <c:formatCode>0.0</c:formatCode>
                <c:ptCount val="1"/>
                <c:pt idx="0">
                  <c:v>2.6265306122448981</c:v>
                </c:pt>
              </c:numCache>
            </c:numRef>
          </c:val>
          <c:extLst>
            <c:ext xmlns:c16="http://schemas.microsoft.com/office/drawing/2014/chart" uri="{C3380CC4-5D6E-409C-BE32-E72D297353CC}">
              <c16:uniqueId val="{00000000-9AD0-43B9-BC6C-E3B577F0FC38}"/>
            </c:ext>
          </c:extLst>
        </c:ser>
        <c:ser>
          <c:idx val="1"/>
          <c:order val="1"/>
          <c:spPr>
            <a:solidFill>
              <a:schemeClr val="accent3"/>
            </a:solidFill>
            <a:ln>
              <a:noFill/>
            </a:ln>
            <a:effectLst/>
          </c:spPr>
          <c:invertIfNegative val="0"/>
          <c:val>
            <c:numRef>
              <c:f>'Star Rating'!$B$9</c:f>
              <c:numCache>
                <c:formatCode>0.0</c:formatCode>
                <c:ptCount val="1"/>
                <c:pt idx="0">
                  <c:v>1.3734693877551019</c:v>
                </c:pt>
              </c:numCache>
            </c:numRef>
          </c:val>
          <c:extLst>
            <c:ext xmlns:c16="http://schemas.microsoft.com/office/drawing/2014/chart" uri="{C3380CC4-5D6E-409C-BE32-E72D297353CC}">
              <c16:uniqueId val="{00000001-9AD0-43B9-BC6C-E3B577F0FC38}"/>
            </c:ext>
          </c:extLst>
        </c:ser>
        <c:dLbls>
          <c:showLegendKey val="0"/>
          <c:showVal val="0"/>
          <c:showCatName val="0"/>
          <c:showSerName val="0"/>
          <c:showPercent val="0"/>
          <c:showBubbleSize val="0"/>
        </c:dLbls>
        <c:gapWidth val="150"/>
        <c:overlap val="100"/>
        <c:axId val="764649920"/>
        <c:axId val="764651168"/>
      </c:barChart>
      <c:catAx>
        <c:axId val="76464992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51168"/>
        <c:crosses val="autoZero"/>
        <c:auto val="1"/>
        <c:lblAlgn val="ctr"/>
        <c:lblOffset val="100"/>
        <c:noMultiLvlLbl val="0"/>
      </c:catAx>
      <c:valAx>
        <c:axId val="764651168"/>
        <c:scaling>
          <c:orientation val="minMax"/>
          <c:max val="4"/>
          <c:min val="1"/>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4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E3-4F69-9A64-2A8190DEC75C}"/>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5FE3-4F69-9A64-2A8190DEC75C}"/>
              </c:ext>
            </c:extLst>
          </c:dPt>
          <c:val>
            <c:numRef>
              <c:f>'Star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0-6A72-458E-BB7C-90F46C3811D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4E-42A1-8776-F0326E021837}"/>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04E-42A1-8776-F0326E021837}"/>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0-6379-4073-937C-CDAD1DEEE54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Dashboard.xlsx]Education wise Attrition!PivotTable15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10880082225282"/>
          <c:y val="4.6494992846924176E-2"/>
          <c:w val="0.76888119667712207"/>
          <c:h val="0.92131616595135912"/>
        </c:manualLayout>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184-414A-A9C9-240BEC6F3986}"/>
            </c:ext>
          </c:extLst>
        </c:ser>
        <c:dLbls>
          <c:dLblPos val="outEnd"/>
          <c:showLegendKey val="0"/>
          <c:showVal val="1"/>
          <c:showCatName val="0"/>
          <c:showSerName val="0"/>
          <c:showPercent val="0"/>
          <c:showBubbleSize val="0"/>
        </c:dLbls>
        <c:gapWidth val="182"/>
        <c:axId val="1585372543"/>
        <c:axId val="1585376703"/>
      </c:barChart>
      <c:catAx>
        <c:axId val="15853725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5376703"/>
        <c:crosses val="autoZero"/>
        <c:auto val="1"/>
        <c:lblAlgn val="ctr"/>
        <c:lblOffset val="100"/>
        <c:noMultiLvlLbl val="0"/>
      </c:catAx>
      <c:valAx>
        <c:axId val="1585376703"/>
        <c:scaling>
          <c:orientation val="minMax"/>
        </c:scaling>
        <c:delete val="1"/>
        <c:axPos val="b"/>
        <c:numFmt formatCode="General" sourceLinked="1"/>
        <c:majorTickMark val="out"/>
        <c:minorTickMark val="none"/>
        <c:tickLblPos val="nextTo"/>
        <c:crossAx val="15853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Dashboard.xlsx]Dept wise attrirtion rate!PivotTable16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attrirtion rate'!$B$3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F0-4907-A1D4-841A0FE46B6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52F0-4907-A1D4-841A0FE46B6D}"/>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52F0-4907-A1D4-841A0FE46B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attrirtion rate'!$A$4:$A$7</c:f>
              <c:strCache>
                <c:ptCount val="3"/>
                <c:pt idx="0">
                  <c:v>HR</c:v>
                </c:pt>
                <c:pt idx="1">
                  <c:v>R&amp;D</c:v>
                </c:pt>
                <c:pt idx="2">
                  <c:v>Sales</c:v>
                </c:pt>
              </c:strCache>
            </c:strRef>
          </c:cat>
          <c:val>
            <c:numRef>
              <c:f>'Dept wise attrirtion rate'!$B$4:$B$7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852-47D3-8F5F-2944BDA6E27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 Dashboard.xlsx]Attrition by Age!PivotTable18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E1BD-4F5E-BC81-933FCC0C1EC5}"/>
            </c:ext>
          </c:extLst>
        </c:ser>
        <c:dLbls>
          <c:dLblPos val="outEnd"/>
          <c:showLegendKey val="0"/>
          <c:showVal val="1"/>
          <c:showCatName val="0"/>
          <c:showSerName val="0"/>
          <c:showPercent val="0"/>
          <c:showBubbleSize val="0"/>
        </c:dLbls>
        <c:gapWidth val="121"/>
        <c:overlap val="14"/>
        <c:axId val="1571040367"/>
        <c:axId val="1571037871"/>
      </c:barChart>
      <c:catAx>
        <c:axId val="157104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71037871"/>
        <c:crosses val="autoZero"/>
        <c:auto val="1"/>
        <c:lblAlgn val="ctr"/>
        <c:lblOffset val="100"/>
        <c:noMultiLvlLbl val="0"/>
      </c:catAx>
      <c:valAx>
        <c:axId val="1571037871"/>
        <c:scaling>
          <c:orientation val="minMax"/>
        </c:scaling>
        <c:delete val="1"/>
        <c:axPos val="l"/>
        <c:numFmt formatCode="General" sourceLinked="1"/>
        <c:majorTickMark val="none"/>
        <c:minorTickMark val="none"/>
        <c:tickLblPos val="nextTo"/>
        <c:crossAx val="157104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c:spPr>
            <c:extLst>
              <c:ext xmlns:c16="http://schemas.microsoft.com/office/drawing/2014/chart" uri="{C3380CC4-5D6E-409C-BE32-E72D297353CC}">
                <c16:uniqueId val="{00000001-7FAA-4EDC-AEA0-E45DE9A1FC7D}"/>
              </c:ext>
            </c:extLst>
          </c:dPt>
          <c:dPt>
            <c:idx val="1"/>
            <c:bubble3D val="0"/>
            <c:spPr>
              <a:solidFill>
                <a:schemeClr val="accent3"/>
              </a:solidFill>
              <a:ln>
                <a:noFill/>
              </a:ln>
              <a:effectLst/>
            </c:spPr>
            <c:extLst>
              <c:ext xmlns:c16="http://schemas.microsoft.com/office/drawing/2014/chart" uri="{C3380CC4-5D6E-409C-BE32-E72D297353CC}">
                <c16:uniqueId val="{00000003-7FAA-4EDC-AEA0-E45DE9A1FC7D}"/>
              </c:ext>
            </c:extLst>
          </c:dPt>
          <c:dPt>
            <c:idx val="2"/>
            <c:bubble3D val="0"/>
            <c:spPr>
              <a:solidFill>
                <a:schemeClr val="accent5"/>
              </a:solidFill>
              <a:ln>
                <a:noFill/>
              </a:ln>
              <a:effectLst/>
            </c:spPr>
            <c:extLst>
              <c:ext xmlns:c16="http://schemas.microsoft.com/office/drawing/2014/chart" uri="{C3380CC4-5D6E-409C-BE32-E72D297353CC}">
                <c16:uniqueId val="{00000005-7FAA-4EDC-AEA0-E45DE9A1FC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'Donut chart'!$D$4:$D$6</c:f>
              <c:strCache>
                <c:ptCount val="3"/>
                <c:pt idx="0">
                  <c:v>Divorced</c:v>
                </c:pt>
                <c:pt idx="1">
                  <c:v>Married</c:v>
                </c:pt>
                <c:pt idx="2">
                  <c:v>Single</c:v>
                </c:pt>
              </c:strCache>
            </c:strRef>
          </c:cat>
          <c:val>
            <c:numRef>
              <c:f>'Donut chart'!$E$4:$E$6</c:f>
              <c:numCache>
                <c:formatCode>General</c:formatCode>
                <c:ptCount val="3"/>
                <c:pt idx="0">
                  <c:v>33</c:v>
                </c:pt>
                <c:pt idx="1">
                  <c:v>84</c:v>
                </c:pt>
                <c:pt idx="2">
                  <c:v>120</c:v>
                </c:pt>
              </c:numCache>
            </c:numRef>
          </c:val>
          <c:extLst>
            <c:ext xmlns:c16="http://schemas.microsoft.com/office/drawing/2014/chart" uri="{C3380CC4-5D6E-409C-BE32-E72D297353CC}">
              <c16:uniqueId val="{00000000-75A2-40B5-9297-1A082C12395D}"/>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3.0555555555555555E-2"/>
          <c:y val="0.1870748299319728"/>
          <c:w val="0.93611111111111112"/>
          <c:h val="0.62585034013605445"/>
        </c:manualLayout>
      </c:layout>
      <c:barChart>
        <c:barDir val="bar"/>
        <c:grouping val="stacked"/>
        <c:varyColors val="0"/>
        <c:ser>
          <c:idx val="0"/>
          <c:order val="0"/>
          <c:spPr>
            <a:solidFill>
              <a:schemeClr val="accent4">
                <a:shade val="76000"/>
              </a:schemeClr>
            </a:solidFill>
            <a:ln>
              <a:noFill/>
            </a:ln>
            <a:effectLst/>
          </c:spPr>
          <c:invertIfNegative val="0"/>
          <c:val>
            <c:numRef>
              <c:f>'Star Rating'!$B$8</c:f>
              <c:numCache>
                <c:formatCode>0.0</c:formatCode>
                <c:ptCount val="1"/>
                <c:pt idx="0">
                  <c:v>2.6265306122448981</c:v>
                </c:pt>
              </c:numCache>
            </c:numRef>
          </c:val>
          <c:extLst>
            <c:ext xmlns:c16="http://schemas.microsoft.com/office/drawing/2014/chart" uri="{C3380CC4-5D6E-409C-BE32-E72D297353CC}">
              <c16:uniqueId val="{00000000-6866-4AE1-B797-42C6AD361E4C}"/>
            </c:ext>
          </c:extLst>
        </c:ser>
        <c:ser>
          <c:idx val="1"/>
          <c:order val="1"/>
          <c:spPr>
            <a:solidFill>
              <a:schemeClr val="accent4">
                <a:tint val="77000"/>
              </a:schemeClr>
            </a:solidFill>
            <a:ln>
              <a:noFill/>
            </a:ln>
            <a:effectLst/>
          </c:spPr>
          <c:invertIfNegative val="0"/>
          <c:val>
            <c:numRef>
              <c:f>'Star Rating'!$B$9</c:f>
              <c:numCache>
                <c:formatCode>0.0</c:formatCode>
                <c:ptCount val="1"/>
                <c:pt idx="0">
                  <c:v>1.3734693877551019</c:v>
                </c:pt>
              </c:numCache>
            </c:numRef>
          </c:val>
          <c:extLst>
            <c:ext xmlns:c16="http://schemas.microsoft.com/office/drawing/2014/chart" uri="{C3380CC4-5D6E-409C-BE32-E72D297353CC}">
              <c16:uniqueId val="{00000001-6866-4AE1-B797-42C6AD361E4C}"/>
            </c:ext>
          </c:extLst>
        </c:ser>
        <c:dLbls>
          <c:showLegendKey val="0"/>
          <c:showVal val="0"/>
          <c:showCatName val="0"/>
          <c:showSerName val="0"/>
          <c:showPercent val="0"/>
          <c:showBubbleSize val="0"/>
        </c:dLbls>
        <c:gapWidth val="0"/>
        <c:overlap val="100"/>
        <c:axId val="128494735"/>
        <c:axId val="128495151"/>
      </c:barChart>
      <c:catAx>
        <c:axId val="128494735"/>
        <c:scaling>
          <c:orientation val="minMax"/>
        </c:scaling>
        <c:delete val="1"/>
        <c:axPos val="l"/>
        <c:majorTickMark val="out"/>
        <c:minorTickMark val="none"/>
        <c:tickLblPos val="nextTo"/>
        <c:crossAx val="128495151"/>
        <c:crosses val="autoZero"/>
        <c:auto val="1"/>
        <c:lblAlgn val="ctr"/>
        <c:lblOffset val="100"/>
        <c:noMultiLvlLbl val="0"/>
      </c:catAx>
      <c:valAx>
        <c:axId val="128495151"/>
        <c:scaling>
          <c:orientation val="minMax"/>
          <c:max val="4"/>
          <c:min val="0.30000000000000004"/>
        </c:scaling>
        <c:delete val="1"/>
        <c:axPos val="b"/>
        <c:numFmt formatCode="0.0" sourceLinked="1"/>
        <c:majorTickMark val="out"/>
        <c:minorTickMark val="none"/>
        <c:tickLblPos val="nextTo"/>
        <c:crossAx val="1284947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637650389242743"/>
          <c:y val="0.18565400843881857"/>
          <c:w val="0.52724699221514504"/>
          <c:h val="0.62869198312236285"/>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1-6C1D-4ECA-A3C2-1FDDF5A79AC1}"/>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6C1D-4ECA-A3C2-1FDDF5A79AC1}"/>
              </c:ext>
            </c:extLst>
          </c:dPt>
          <c:val>
            <c:numRef>
              <c:f>'Star Rating'!$B$8:$B$9</c:f>
              <c:numCache>
                <c:formatCode>0.0</c:formatCode>
                <c:ptCount val="2"/>
                <c:pt idx="0">
                  <c:v>2.6265306122448981</c:v>
                </c:pt>
                <c:pt idx="1">
                  <c:v>1.3734693877551019</c:v>
                </c:pt>
              </c:numCache>
            </c:numRef>
          </c:val>
          <c:extLst>
            <c:ext xmlns:c16="http://schemas.microsoft.com/office/drawing/2014/chart" uri="{C3380CC4-5D6E-409C-BE32-E72D297353CC}">
              <c16:uniqueId val="{00000004-6C1D-4ECA-A3C2-1FDDF5A79AC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Analytics - Dashboard.xlsx]Dept wise attrirtion rate!PivotTable16</c:name>
    <c:fmtId val="12"/>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6">
              <a:shade val="65000"/>
            </a:schemeClr>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tint val="65000"/>
            </a:schemeClr>
          </a:solidFill>
          <a:ln w="19050">
            <a:solidFill>
              <a:schemeClr val="lt1"/>
            </a:solidFill>
          </a:ln>
          <a:effectLst/>
        </c:spPr>
      </c:pivotFmt>
    </c:pivotFmts>
    <c:plotArea>
      <c:layout/>
      <c:pieChart>
        <c:varyColors val="1"/>
        <c:ser>
          <c:idx val="0"/>
          <c:order val="0"/>
          <c:tx>
            <c:strRef>
              <c:f>'Dept wise attrirtion rate'!$B$3</c:f>
              <c:strCache>
                <c:ptCount val="1"/>
                <c:pt idx="0">
                  <c:v>Total</c:v>
                </c:pt>
              </c:strCache>
            </c:strRef>
          </c:tx>
          <c:dPt>
            <c:idx val="0"/>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1-64CC-480F-BC4A-8CE53DED1A2E}"/>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64CC-480F-BC4A-8CE53DED1A2E}"/>
              </c:ext>
            </c:extLst>
          </c:dPt>
          <c:dPt>
            <c:idx val="2"/>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05-64CC-480F-BC4A-8CE53DED1A2E}"/>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HP Simplified Jpan Light" panose="020B0300000000000000" pitchFamily="34" charset="-128"/>
                    <a:cs typeface="Times New Roman" panose="02020603050405020304" pitchFamily="18" charset="0"/>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attrirtion rate'!$A$4:$A$7</c:f>
              <c:strCache>
                <c:ptCount val="3"/>
                <c:pt idx="0">
                  <c:v>HR</c:v>
                </c:pt>
                <c:pt idx="1">
                  <c:v>R&amp;D</c:v>
                </c:pt>
                <c:pt idx="2">
                  <c:v>Sales</c:v>
                </c:pt>
              </c:strCache>
            </c:strRef>
          </c:cat>
          <c:val>
            <c:numRef>
              <c:f>'Dept wise attrirtion rate'!$B$4:$B$7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4CC-480F-BC4A-8CE53DED1A2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638819434833906"/>
          <c:y val="0.13437777842345355"/>
          <c:w val="0.16241348313139262"/>
          <c:h val="0.2626583752276510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Analytics - Dashboard.xlsx]Education wise Attrition!PivotTable15</c:name>
    <c:fmtId val="16"/>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47313728641064"/>
          <c:y val="5.4869684499314127E-2"/>
          <c:w val="0.69654057528523217"/>
          <c:h val="0.82489225883801565"/>
        </c:manualLayout>
      </c:layout>
      <c:barChart>
        <c:barDir val="bar"/>
        <c:grouping val="clustered"/>
        <c:varyColors val="0"/>
        <c:ser>
          <c:idx val="0"/>
          <c:order val="0"/>
          <c:tx>
            <c:strRef>
              <c:f>'Education wise Attrition'!$B$3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1E5-43D6-BA7A-91AC35F873B4}"/>
            </c:ext>
          </c:extLst>
        </c:ser>
        <c:dLbls>
          <c:dLblPos val="outEnd"/>
          <c:showLegendKey val="0"/>
          <c:showVal val="1"/>
          <c:showCatName val="0"/>
          <c:showSerName val="0"/>
          <c:showPercent val="0"/>
          <c:showBubbleSize val="0"/>
        </c:dLbls>
        <c:gapWidth val="100"/>
        <c:axId val="1585372543"/>
        <c:axId val="1585376703"/>
      </c:barChart>
      <c:catAx>
        <c:axId val="1585372543"/>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lgn="ctr">
              <a:defRPr lang="en-US" sz="1100" b="1" i="0" u="none" strike="noStrike" kern="1200" baseline="0">
                <a:solidFill>
                  <a:schemeClr val="tx1">
                    <a:lumMod val="65000"/>
                    <a:lumOff val="35000"/>
                  </a:schemeClr>
                </a:solidFill>
                <a:latin typeface="+mn-lt"/>
                <a:ea typeface="+mn-ea"/>
                <a:cs typeface="+mn-cs"/>
              </a:defRPr>
            </a:pPr>
            <a:endParaRPr lang="en-US"/>
          </a:p>
        </c:txPr>
        <c:crossAx val="1585376703"/>
        <c:crosses val="autoZero"/>
        <c:auto val="1"/>
        <c:lblAlgn val="ctr"/>
        <c:lblOffset val="100"/>
        <c:noMultiLvlLbl val="0"/>
      </c:catAx>
      <c:valAx>
        <c:axId val="1585376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100" b="1" i="0" u="none" strike="noStrike" kern="1200" baseline="0">
                <a:solidFill>
                  <a:schemeClr val="tx1">
                    <a:lumMod val="65000"/>
                    <a:lumOff val="35000"/>
                  </a:schemeClr>
                </a:solidFill>
                <a:latin typeface="+mn-lt"/>
                <a:ea typeface="+mn-ea"/>
                <a:cs typeface="+mn-cs"/>
              </a:defRPr>
            </a:pPr>
            <a:endParaRPr lang="en-US"/>
          </a:p>
        </c:txPr>
        <c:crossAx val="15853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Analytics - Dashboard.xlsx]Attrition by Age!PivotTable18</c:name>
    <c:fmtId val="1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6BE7-4118-939A-82FF2BBB9B34}"/>
            </c:ext>
          </c:extLst>
        </c:ser>
        <c:dLbls>
          <c:dLblPos val="outEnd"/>
          <c:showLegendKey val="0"/>
          <c:showVal val="1"/>
          <c:showCatName val="0"/>
          <c:showSerName val="0"/>
          <c:showPercent val="0"/>
          <c:showBubbleSize val="0"/>
        </c:dLbls>
        <c:gapWidth val="79"/>
        <c:overlap val="14"/>
        <c:axId val="1571040367"/>
        <c:axId val="1571037871"/>
      </c:barChart>
      <c:catAx>
        <c:axId val="157104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571037871"/>
        <c:crosses val="autoZero"/>
        <c:auto val="1"/>
        <c:lblAlgn val="ctr"/>
        <c:lblOffset val="100"/>
        <c:noMultiLvlLbl val="0"/>
      </c:catAx>
      <c:valAx>
        <c:axId val="1571037871"/>
        <c:scaling>
          <c:orientation val="minMax"/>
        </c:scaling>
        <c:delete val="1"/>
        <c:axPos val="l"/>
        <c:numFmt formatCode="General" sourceLinked="1"/>
        <c:majorTickMark val="none"/>
        <c:minorTickMark val="none"/>
        <c:tickLblPos val="nextTo"/>
        <c:crossAx val="157104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6">
                    <a:lumMod val="50000"/>
                  </a:schemeClr>
                </a:gs>
                <a:gs pos="100000">
                  <a:schemeClr val="accent2">
                    <a:lumMod val="50000"/>
                  </a:schemeClr>
                </a:gs>
              </a:gsLst>
              <a:lin ang="0" scaled="0"/>
            </a:gradFill>
            <a:ln>
              <a:noFill/>
            </a:ln>
            <a:effectLst>
              <a:outerShdw blurRad="50800" dist="50800" dir="6600000" algn="ctr" rotWithShape="0">
                <a:schemeClr val="bg1"/>
              </a:outerShdw>
            </a:effectLst>
          </c:spPr>
          <c:dPt>
            <c:idx val="0"/>
            <c:bubble3D val="0"/>
            <c:spPr>
              <a:solidFill>
                <a:schemeClr val="accent1">
                  <a:lumMod val="75000"/>
                </a:schemeClr>
              </a:solidFill>
              <a:ln w="19050">
                <a:noFill/>
              </a:ln>
              <a:effectLst>
                <a:outerShdw blurRad="50800" dist="50800" dir="6600000" algn="ctr" rotWithShape="0">
                  <a:schemeClr val="bg1"/>
                </a:outerShdw>
              </a:effectLst>
            </c:spPr>
            <c:extLst>
              <c:ext xmlns:c16="http://schemas.microsoft.com/office/drawing/2014/chart" uri="{C3380CC4-5D6E-409C-BE32-E72D297353CC}">
                <c16:uniqueId val="{00000001-9321-45C8-A616-FA528E12E92B}"/>
              </c:ext>
            </c:extLst>
          </c:dPt>
          <c:dPt>
            <c:idx val="1"/>
            <c:bubble3D val="0"/>
            <c:spPr>
              <a:solidFill>
                <a:schemeClr val="bg1">
                  <a:lumMod val="85000"/>
                  <a:alpha val="50000"/>
                </a:schemeClr>
              </a:solidFill>
              <a:ln w="19050">
                <a:noFill/>
              </a:ln>
              <a:effectLst>
                <a:outerShdw blurRad="50800" dist="50800" dir="6600000" algn="ctr" rotWithShape="0">
                  <a:schemeClr val="bg1"/>
                </a:outerShdw>
              </a:effectLst>
            </c:spPr>
            <c:extLst>
              <c:ext xmlns:c16="http://schemas.microsoft.com/office/drawing/2014/chart" uri="{C3380CC4-5D6E-409C-BE32-E72D297353CC}">
                <c16:uniqueId val="{00000003-9321-45C8-A616-FA528E12E92B}"/>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4-9321-45C8-A616-FA528E12E92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solidFill>
            <a:ln>
              <a:noFill/>
            </a:ln>
          </c:spPr>
          <c:dPt>
            <c:idx val="0"/>
            <c:bubble3D val="0"/>
            <c:spPr>
              <a:solidFill>
                <a:schemeClr val="bg1">
                  <a:lumMod val="85000"/>
                  <a:alpha val="50000"/>
                </a:schemeClr>
              </a:solidFill>
              <a:ln w="19050">
                <a:noFill/>
              </a:ln>
              <a:effectLst/>
            </c:spPr>
            <c:extLst>
              <c:ext xmlns:c16="http://schemas.microsoft.com/office/drawing/2014/chart" uri="{C3380CC4-5D6E-409C-BE32-E72D297353CC}">
                <c16:uniqueId val="{00000001-DC89-4142-81F7-A4455281F359}"/>
              </c:ext>
            </c:extLst>
          </c:dPt>
          <c:dPt>
            <c:idx val="1"/>
            <c:bubble3D val="0"/>
            <c:spPr>
              <a:solidFill>
                <a:schemeClr val="accent5">
                  <a:lumMod val="75000"/>
                </a:schemeClr>
              </a:solidFill>
              <a:ln w="19050">
                <a:noFill/>
              </a:ln>
              <a:effectLst/>
            </c:spPr>
            <c:extLst>
              <c:ext xmlns:c16="http://schemas.microsoft.com/office/drawing/2014/chart" uri="{C3380CC4-5D6E-409C-BE32-E72D297353CC}">
                <c16:uniqueId val="{00000003-DC89-4142-81F7-A4455281F359}"/>
              </c:ext>
            </c:extLst>
          </c:dPt>
          <c:cat>
            <c:strRef>
              <c:f>'Star Rating'!$A$19:$A$20</c:f>
              <c:strCache>
                <c:ptCount val="2"/>
                <c:pt idx="0">
                  <c:v>Female</c:v>
                </c:pt>
                <c:pt idx="1">
                  <c:v>Male</c:v>
                </c:pt>
              </c:strCache>
            </c:strRef>
          </c:cat>
          <c:val>
            <c:numRef>
              <c:f>'Star Rating'!$C$19:$C$20</c:f>
              <c:numCache>
                <c:formatCode>0%</c:formatCode>
                <c:ptCount val="2"/>
                <c:pt idx="0">
                  <c:v>0.4</c:v>
                </c:pt>
                <c:pt idx="1">
                  <c:v>0.6</c:v>
                </c:pt>
              </c:numCache>
            </c:numRef>
          </c:val>
          <c:extLst>
            <c:ext xmlns:c16="http://schemas.microsoft.com/office/drawing/2014/chart" uri="{C3380CC4-5D6E-409C-BE32-E72D297353CC}">
              <c16:uniqueId val="{00000004-DC89-4142-81F7-A4455281F35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18E3F8D-E94C-49BB-8440-356B4B2D36D4}">
          <cx:tx>
            <cx:txData>
              <cx:f>_xlchart.v1.1</cx:f>
              <cx:v>Attrition Count</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3DB78C15-7861-4984-A9D1-A0C0A2E0F7FE}">
          <cx:tx>
            <cx:txData>
              <cx:f>_xlchart.v1.6</cx:f>
              <cx:v>Attrition Count</cx:v>
            </cx:txData>
          </cx:tx>
          <cx:data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 lastClr="FFFFFF"/>
                  </a:solidFill>
                  <a:latin typeface="Calibri" panose="020F0502020204030204"/>
                </a:endParaRPr>
              </a:p>
            </cx:txPr>
            <cx:visibility seriesName="0" categoryName="1" value="1"/>
            <cx:separator>, </cx:separator>
          </cx:dataLabels>
          <cx:dataId val="0"/>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sunburst" uniqueId="{E1A3C127-8065-4B3F-A855-4FE015DB29CC}">
          <cx:dataLabels pos="ctr">
            <cx:txPr>
              <a:bodyPr spcFirstLastPara="1" vertOverflow="ellipsis" horzOverflow="overflow" wrap="square" lIns="0" tIns="0" rIns="0" bIns="0" anchor="ctr" anchorCtr="1"/>
              <a:lstStyle/>
              <a:p>
                <a:pPr algn="ctr" rtl="0">
                  <a:defRPr sz="1100" b="1">
                    <a:solidFill>
                      <a:schemeClr val="tx1">
                        <a:lumMod val="75000"/>
                        <a:lumOff val="25000"/>
                      </a:schemeClr>
                    </a:solidFill>
                  </a:defRPr>
                </a:pPr>
                <a:endParaRPr lang="en-US" sz="1100" b="1" i="0" u="none" strike="noStrike" baseline="0">
                  <a:solidFill>
                    <a:schemeClr val="tx1">
                      <a:lumMod val="75000"/>
                      <a:lumOff val="25000"/>
                    </a:schemeClr>
                  </a:solidFill>
                  <a:latin typeface="Calibri" panose="020F0502020204030204"/>
                </a:endParaRPr>
              </a:p>
            </cx:txPr>
            <cx:visibility seriesName="0" categoryName="0" value="1"/>
            <cx:separator>, </cx:separator>
          </cx:dataLabels>
          <cx:dataId val="0"/>
        </cx:series>
      </cx:plotAreaRegion>
    </cx:plotArea>
    <cx:legend pos="r" align="ctr" overlay="0">
      <cx:txPr>
        <a:bodyPr spcFirstLastPara="1" vertOverflow="ellipsis" horzOverflow="overflow" wrap="square" lIns="0" tIns="0" rIns="0" bIns="0" anchor="ctr" anchorCtr="1"/>
        <a:lstStyle/>
        <a:p>
          <a:pPr algn="ctr" rtl="0">
            <a:defRPr sz="1100" b="1">
              <a:latin typeface="Calibri" panose="020F0502020204030204" pitchFamily="34" charset="0"/>
              <a:ea typeface="Calibri" panose="020F0502020204030204" pitchFamily="34" charset="0"/>
              <a:cs typeface="Calibri" panose="020F0502020204030204" pitchFamily="34" charset="0"/>
            </a:defRPr>
          </a:pPr>
          <a:endParaRPr lang="en-US" sz="1100" b="1" i="0" u="none" strike="noStrike" baseline="0">
            <a:solidFill>
              <a:sysClr val="windowText" lastClr="000000">
                <a:lumMod val="75000"/>
                <a:lumOff val="25000"/>
              </a:sysClr>
            </a:solidFill>
            <a:latin typeface="Calibri" panose="020F0502020204030204" pitchFamily="34" charset="0"/>
            <a:ea typeface="Calibri" panose="020F0502020204030204" pitchFamily="34" charset="0"/>
            <a:cs typeface="Calibri" panose="020F0502020204030204" pitchFamily="34" charset="0"/>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colors13.xml><?xml version="1.0" encoding="utf-8"?>
<cs:colorStyle xmlns:cs="http://schemas.microsoft.com/office/drawing/2012/chartStyle" xmlns:a="http://schemas.openxmlformats.org/drawingml/2006/main" meth="withinLinearReversed" id="26">
  <a:schemeClr val="accent6"/>
</cs:colorStyle>
</file>

<file path=xl/charts/colors14.xml><?xml version="1.0" encoding="utf-8"?>
<cs:colorStyle xmlns:cs="http://schemas.microsoft.com/office/drawing/2012/chartStyle" xmlns:a="http://schemas.openxmlformats.org/drawingml/2006/main" meth="withinLinearReversed" id="26">
  <a:schemeClr val="accent6"/>
</cs:colorStyle>
</file>

<file path=xl/charts/colors15.xml><?xml version="1.0" encoding="utf-8"?>
<cs:colorStyle xmlns:cs="http://schemas.microsoft.com/office/drawing/2012/chartStyle" xmlns:a="http://schemas.openxmlformats.org/drawingml/2006/main" meth="withinLinearReversed" id="26">
  <a:schemeClr val="accent6"/>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13" Type="http://schemas.microsoft.com/office/2014/relationships/chartEx" Target="../charts/chartEx3.xml"/><Relationship Id="rId18" Type="http://schemas.openxmlformats.org/officeDocument/2006/relationships/chart" Target="../charts/chart13.xml"/><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chart" Target="../charts/chart12.xml"/><Relationship Id="rId17" Type="http://schemas.openxmlformats.org/officeDocument/2006/relationships/image" Target="../media/image10.svg"/><Relationship Id="rId2" Type="http://schemas.openxmlformats.org/officeDocument/2006/relationships/chart" Target="../charts/chart9.xml"/><Relationship Id="rId16" Type="http://schemas.openxmlformats.org/officeDocument/2006/relationships/image" Target="../media/image9.png"/><Relationship Id="rId20" Type="http://schemas.openxmlformats.org/officeDocument/2006/relationships/image" Target="../media/image11.png"/><Relationship Id="rId1" Type="http://schemas.openxmlformats.org/officeDocument/2006/relationships/chart" Target="../charts/chart8.xml"/><Relationship Id="rId6" Type="http://schemas.openxmlformats.org/officeDocument/2006/relationships/image" Target="../media/image4.png"/><Relationship Id="rId11" Type="http://schemas.microsoft.com/office/2014/relationships/chartEx" Target="../charts/chartEx2.xml"/><Relationship Id="rId5" Type="http://schemas.openxmlformats.org/officeDocument/2006/relationships/image" Target="../media/image3.png"/><Relationship Id="rId15" Type="http://schemas.openxmlformats.org/officeDocument/2006/relationships/image" Target="../media/image8.svg"/><Relationship Id="rId10" Type="http://schemas.openxmlformats.org/officeDocument/2006/relationships/chart" Target="../charts/chart11.xml"/><Relationship Id="rId19" Type="http://schemas.openxmlformats.org/officeDocument/2006/relationships/chart" Target="../charts/chart14.xml"/><Relationship Id="rId4" Type="http://schemas.openxmlformats.org/officeDocument/2006/relationships/image" Target="../media/image2.png"/><Relationship Id="rId9" Type="http://schemas.openxmlformats.org/officeDocument/2006/relationships/chart" Target="../charts/chart10.xml"/><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10</xdr:col>
      <xdr:colOff>15240</xdr:colOff>
      <xdr:row>9</xdr:row>
      <xdr:rowOff>15241</xdr:rowOff>
    </xdr:from>
    <xdr:to>
      <xdr:col>12</xdr:col>
      <xdr:colOff>502920</xdr:colOff>
      <xdr:row>21</xdr:row>
      <xdr:rowOff>38101</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1F3DD265-21B1-D9CC-FEC6-EA008DC49A6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104120" y="1798321"/>
              <a:ext cx="1828800" cy="2400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415290</xdr:colOff>
      <xdr:row>0</xdr:row>
      <xdr:rowOff>118110</xdr:rowOff>
    </xdr:from>
    <xdr:to>
      <xdr:col>9</xdr:col>
      <xdr:colOff>156210</xdr:colOff>
      <xdr:row>14</xdr:row>
      <xdr:rowOff>87630</xdr:rowOff>
    </xdr:to>
    <xdr:graphicFrame macro="">
      <xdr:nvGraphicFramePr>
        <xdr:cNvPr id="2" name="Chart 1">
          <a:extLst>
            <a:ext uri="{FF2B5EF4-FFF2-40B4-BE49-F238E27FC236}">
              <a16:creationId xmlns:a16="http://schemas.microsoft.com/office/drawing/2014/main" id="{6310C7B5-0816-F8E3-B0EE-9E596A86D1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784860</xdr:colOff>
      <xdr:row>16</xdr:row>
      <xdr:rowOff>22860</xdr:rowOff>
    </xdr:from>
    <xdr:to>
      <xdr:col>8</xdr:col>
      <xdr:colOff>186690</xdr:colOff>
      <xdr:row>21</xdr:row>
      <xdr:rowOff>118110</xdr:rowOff>
    </xdr:to>
    <xdr:graphicFrame macro="">
      <xdr:nvGraphicFramePr>
        <xdr:cNvPr id="5" name="Chart 4">
          <a:extLst>
            <a:ext uri="{FF2B5EF4-FFF2-40B4-BE49-F238E27FC236}">
              <a16:creationId xmlns:a16="http://schemas.microsoft.com/office/drawing/2014/main" id="{BF3EDCBA-132E-2167-2D77-D924E96895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617220</xdr:colOff>
      <xdr:row>15</xdr:row>
      <xdr:rowOff>182880</xdr:rowOff>
    </xdr:from>
    <xdr:to>
      <xdr:col>5</xdr:col>
      <xdr:colOff>461010</xdr:colOff>
      <xdr:row>21</xdr:row>
      <xdr:rowOff>171450</xdr:rowOff>
    </xdr:to>
    <xdr:graphicFrame macro="">
      <xdr:nvGraphicFramePr>
        <xdr:cNvPr id="4" name="Chart 3">
          <a:extLst>
            <a:ext uri="{FF2B5EF4-FFF2-40B4-BE49-F238E27FC236}">
              <a16:creationId xmlns:a16="http://schemas.microsoft.com/office/drawing/2014/main" id="{66CEA51D-7410-5297-7282-28901ACB6D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15240</xdr:colOff>
      <xdr:row>0</xdr:row>
      <xdr:rowOff>152400</xdr:rowOff>
    </xdr:from>
    <xdr:to>
      <xdr:col>12</xdr:col>
      <xdr:colOff>502920</xdr:colOff>
      <xdr:row>6</xdr:row>
      <xdr:rowOff>190499</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F13C8CB2-1B84-F973-E150-7B370710EF8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104120" y="152400"/>
              <a:ext cx="1828800" cy="1226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xdr:colOff>
      <xdr:row>1</xdr:row>
      <xdr:rowOff>0</xdr:rowOff>
    </xdr:from>
    <xdr:to>
      <xdr:col>10</xdr:col>
      <xdr:colOff>396240</xdr:colOff>
      <xdr:row>18</xdr:row>
      <xdr:rowOff>182880</xdr:rowOff>
    </xdr:to>
    <xdr:graphicFrame macro="">
      <xdr:nvGraphicFramePr>
        <xdr:cNvPr id="2" name="Chart 1">
          <a:extLst>
            <a:ext uri="{FF2B5EF4-FFF2-40B4-BE49-F238E27FC236}">
              <a16:creationId xmlns:a16="http://schemas.microsoft.com/office/drawing/2014/main" id="{26E81543-FE14-B841-9823-A25ED943A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1</xdr:row>
      <xdr:rowOff>0</xdr:rowOff>
    </xdr:from>
    <xdr:to>
      <xdr:col>13</xdr:col>
      <xdr:colOff>655320</xdr:colOff>
      <xdr:row>14</xdr:row>
      <xdr:rowOff>120015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969984B-29BC-3AC4-496D-FBF6372A8C5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677400" y="198120"/>
              <a:ext cx="131064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1725930</xdr:colOff>
      <xdr:row>1</xdr:row>
      <xdr:rowOff>0</xdr:rowOff>
    </xdr:from>
    <xdr:to>
      <xdr:col>10</xdr:col>
      <xdr:colOff>22860</xdr:colOff>
      <xdr:row>14</xdr:row>
      <xdr:rowOff>167640</xdr:rowOff>
    </xdr:to>
    <xdr:graphicFrame macro="">
      <xdr:nvGraphicFramePr>
        <xdr:cNvPr id="2" name="Chart 1">
          <a:extLst>
            <a:ext uri="{FF2B5EF4-FFF2-40B4-BE49-F238E27FC236}">
              <a16:creationId xmlns:a16="http://schemas.microsoft.com/office/drawing/2014/main" id="{5530AC0D-E386-9F2C-5F2F-3D0F12C1B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643890</xdr:colOff>
      <xdr:row>0</xdr:row>
      <xdr:rowOff>190500</xdr:rowOff>
    </xdr:from>
    <xdr:to>
      <xdr:col>10</xdr:col>
      <xdr:colOff>198120</xdr:colOff>
      <xdr:row>17</xdr:row>
      <xdr:rowOff>41910</xdr:rowOff>
    </xdr:to>
    <xdr:graphicFrame macro="">
      <xdr:nvGraphicFramePr>
        <xdr:cNvPr id="2" name="Chart 1">
          <a:extLst>
            <a:ext uri="{FF2B5EF4-FFF2-40B4-BE49-F238E27FC236}">
              <a16:creationId xmlns:a16="http://schemas.microsoft.com/office/drawing/2014/main" id="{D66E6540-88C9-A732-D2B7-6360B4B96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662940</xdr:colOff>
      <xdr:row>1</xdr:row>
      <xdr:rowOff>7620</xdr:rowOff>
    </xdr:from>
    <xdr:to>
      <xdr:col>14</xdr:col>
      <xdr:colOff>480060</xdr:colOff>
      <xdr:row>14</xdr:row>
      <xdr:rowOff>127635</xdr:rowOff>
    </xdr:to>
    <mc:AlternateContent xmlns:mc="http://schemas.openxmlformats.org/markup-compatibility/2006" xmlns:a14="http://schemas.microsoft.com/office/drawing/2010/main">
      <mc:Choice Requires="a14">
        <xdr:graphicFrame macro="">
          <xdr:nvGraphicFramePr>
            <xdr:cNvPr id="3" name="Education 1">
              <a:extLst>
                <a:ext uri="{FF2B5EF4-FFF2-40B4-BE49-F238E27FC236}">
                  <a16:creationId xmlns:a16="http://schemas.microsoft.com/office/drawing/2014/main" id="{F2ED6F25-AE9D-E175-859C-4B9EA0645677}"/>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9372600" y="205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7620</xdr:colOff>
      <xdr:row>1</xdr:row>
      <xdr:rowOff>7620</xdr:rowOff>
    </xdr:from>
    <xdr:to>
      <xdr:col>11</xdr:col>
      <xdr:colOff>41910</xdr:colOff>
      <xdr:row>15</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FB6E142-9838-4106-8682-DD6B0B6A23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70420" y="205740"/>
              <a:ext cx="3387090" cy="2804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0</xdr:colOff>
      <xdr:row>1</xdr:row>
      <xdr:rowOff>1</xdr:rowOff>
    </xdr:from>
    <xdr:to>
      <xdr:col>14</xdr:col>
      <xdr:colOff>487680</xdr:colOff>
      <xdr:row>11</xdr:row>
      <xdr:rowOff>182880</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C5386453-FD38-B1A1-8A8A-A74592DDB54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1186160" y="198121"/>
              <a:ext cx="1828800" cy="2164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3810</xdr:colOff>
      <xdr:row>1</xdr:row>
      <xdr:rowOff>0</xdr:rowOff>
    </xdr:from>
    <xdr:to>
      <xdr:col>10</xdr:col>
      <xdr:colOff>662940</xdr:colOff>
      <xdr:row>12</xdr:row>
      <xdr:rowOff>125730</xdr:rowOff>
    </xdr:to>
    <xdr:graphicFrame macro="">
      <xdr:nvGraphicFramePr>
        <xdr:cNvPr id="2" name="Chart 1">
          <a:extLst>
            <a:ext uri="{FF2B5EF4-FFF2-40B4-BE49-F238E27FC236}">
              <a16:creationId xmlns:a16="http://schemas.microsoft.com/office/drawing/2014/main" id="{12400C7D-2E11-4EDE-6CD6-A7AE7F989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2</xdr:col>
      <xdr:colOff>419100</xdr:colOff>
      <xdr:row>0</xdr:row>
      <xdr:rowOff>190500</xdr:rowOff>
    </xdr:from>
    <xdr:to>
      <xdr:col>22</xdr:col>
      <xdr:colOff>552450</xdr:colOff>
      <xdr:row>39</xdr:row>
      <xdr:rowOff>89325</xdr:rowOff>
    </xdr:to>
    <xdr:sp macro="" textlink="">
      <xdr:nvSpPr>
        <xdr:cNvPr id="2" name="Rectangle: Rounded Corners 1">
          <a:extLst>
            <a:ext uri="{FF2B5EF4-FFF2-40B4-BE49-F238E27FC236}">
              <a16:creationId xmlns:a16="http://schemas.microsoft.com/office/drawing/2014/main" id="{0FE7BB7A-700B-43DC-BD39-70A138AE1C6B}"/>
            </a:ext>
          </a:extLst>
        </xdr:cNvPr>
        <xdr:cNvSpPr/>
      </xdr:nvSpPr>
      <xdr:spPr>
        <a:xfrm>
          <a:off x="1760220" y="190500"/>
          <a:ext cx="13544550" cy="7739805"/>
        </a:xfrm>
        <a:prstGeom prst="roundRect">
          <a:avLst>
            <a:gd name="adj" fmla="val 1112"/>
          </a:avLst>
        </a:prstGeom>
        <a:solidFill>
          <a:schemeClr val="tx2"/>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2</xdr:col>
      <xdr:colOff>518949</xdr:colOff>
      <xdr:row>0</xdr:row>
      <xdr:rowOff>270899</xdr:rowOff>
    </xdr:from>
    <xdr:to>
      <xdr:col>14</xdr:col>
      <xdr:colOff>209550</xdr:colOff>
      <xdr:row>5</xdr:row>
      <xdr:rowOff>28575</xdr:rowOff>
    </xdr:to>
    <xdr:sp macro="" textlink="">
      <xdr:nvSpPr>
        <xdr:cNvPr id="3" name="Rectangle: Rounded Corners 2">
          <a:extLst>
            <a:ext uri="{FF2B5EF4-FFF2-40B4-BE49-F238E27FC236}">
              <a16:creationId xmlns:a16="http://schemas.microsoft.com/office/drawing/2014/main" id="{4640F0C3-CA28-4E2A-A503-C6EED9AD9401}"/>
            </a:ext>
          </a:extLst>
        </xdr:cNvPr>
        <xdr:cNvSpPr/>
      </xdr:nvSpPr>
      <xdr:spPr>
        <a:xfrm>
          <a:off x="1860069" y="270899"/>
          <a:ext cx="7737321" cy="824476"/>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clientData/>
  </xdr:twoCellAnchor>
  <xdr:twoCellAnchor editAs="absolute">
    <xdr:from>
      <xdr:col>14</xdr:col>
      <xdr:colOff>323849</xdr:colOff>
      <xdr:row>0</xdr:row>
      <xdr:rowOff>270899</xdr:rowOff>
    </xdr:from>
    <xdr:to>
      <xdr:col>22</xdr:col>
      <xdr:colOff>457200</xdr:colOff>
      <xdr:row>5</xdr:row>
      <xdr:rowOff>28575</xdr:rowOff>
    </xdr:to>
    <xdr:sp macro="" textlink="">
      <xdr:nvSpPr>
        <xdr:cNvPr id="4" name="Rectangle: Rounded Corners 3">
          <a:extLst>
            <a:ext uri="{FF2B5EF4-FFF2-40B4-BE49-F238E27FC236}">
              <a16:creationId xmlns:a16="http://schemas.microsoft.com/office/drawing/2014/main" id="{7699391B-564D-4288-A0DE-519A3E6037A3}"/>
            </a:ext>
          </a:extLst>
        </xdr:cNvPr>
        <xdr:cNvSpPr/>
      </xdr:nvSpPr>
      <xdr:spPr>
        <a:xfrm>
          <a:off x="9711689" y="270899"/>
          <a:ext cx="5497831" cy="824476"/>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485774</xdr:colOff>
      <xdr:row>11</xdr:row>
      <xdr:rowOff>28420</xdr:rowOff>
    </xdr:from>
    <xdr:to>
      <xdr:col>15</xdr:col>
      <xdr:colOff>638175</xdr:colOff>
      <xdr:row>25</xdr:row>
      <xdr:rowOff>948</xdr:rowOff>
    </xdr:to>
    <xdr:sp macro="" textlink="">
      <xdr:nvSpPr>
        <xdr:cNvPr id="5" name="Rectangle: Rounded Corners 4">
          <a:extLst>
            <a:ext uri="{FF2B5EF4-FFF2-40B4-BE49-F238E27FC236}">
              <a16:creationId xmlns:a16="http://schemas.microsoft.com/office/drawing/2014/main" id="{341B8D5B-14D9-445F-8D6D-328F6179FA69}"/>
            </a:ext>
          </a:extLst>
        </xdr:cNvPr>
        <xdr:cNvSpPr/>
      </xdr:nvSpPr>
      <xdr:spPr>
        <a:xfrm>
          <a:off x="5850254" y="2283940"/>
          <a:ext cx="4846321" cy="278430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512616</xdr:colOff>
      <xdr:row>5</xdr:row>
      <xdr:rowOff>139389</xdr:rowOff>
    </xdr:from>
    <xdr:to>
      <xdr:col>22</xdr:col>
      <xdr:colOff>466725</xdr:colOff>
      <xdr:row>10</xdr:row>
      <xdr:rowOff>138112</xdr:rowOff>
    </xdr:to>
    <xdr:grpSp>
      <xdr:nvGrpSpPr>
        <xdr:cNvPr id="6" name="Group 5">
          <a:extLst>
            <a:ext uri="{FF2B5EF4-FFF2-40B4-BE49-F238E27FC236}">
              <a16:creationId xmlns:a16="http://schemas.microsoft.com/office/drawing/2014/main" id="{CE1D7B82-C93B-4D19-89A0-3219C34ABA7D}"/>
            </a:ext>
          </a:extLst>
        </xdr:cNvPr>
        <xdr:cNvGrpSpPr/>
      </xdr:nvGrpSpPr>
      <xdr:grpSpPr>
        <a:xfrm>
          <a:off x="1846116" y="1215714"/>
          <a:ext cx="13289109" cy="998848"/>
          <a:chOff x="1846116" y="1215714"/>
          <a:chExt cx="13403409" cy="998848"/>
        </a:xfrm>
      </xdr:grpSpPr>
      <xdr:sp macro="" textlink="">
        <xdr:nvSpPr>
          <xdr:cNvPr id="7" name="Rectangle: Rounded Corners 6">
            <a:extLst>
              <a:ext uri="{FF2B5EF4-FFF2-40B4-BE49-F238E27FC236}">
                <a16:creationId xmlns:a16="http://schemas.microsoft.com/office/drawing/2014/main" id="{A60FED3C-511E-7DE5-54F3-BABF2ACB577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55A255CE-C682-708D-12C9-B26B5A089673}"/>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E3E4E98-3AFB-C158-FEA9-BB00CA64FED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2F76E626-8C1E-14A7-CB67-3EE21C100533}"/>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743F588C-5672-850A-AD1D-696B45C52B5A}"/>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xdr:from>
      <xdr:col>19</xdr:col>
      <xdr:colOff>95251</xdr:colOff>
      <xdr:row>1</xdr:row>
      <xdr:rowOff>38100</xdr:rowOff>
    </xdr:from>
    <xdr:to>
      <xdr:col>22</xdr:col>
      <xdr:colOff>371475</xdr:colOff>
      <xdr:row>4</xdr:row>
      <xdr:rowOff>133350</xdr:rowOff>
    </xdr:to>
    <xdr:graphicFrame macro="">
      <xdr:nvGraphicFramePr>
        <xdr:cNvPr id="12" name="Chart 11">
          <a:extLst>
            <a:ext uri="{FF2B5EF4-FFF2-40B4-BE49-F238E27FC236}">
              <a16:creationId xmlns:a16="http://schemas.microsoft.com/office/drawing/2014/main" id="{0BD3B53A-4B0A-4C0F-9317-F1A1C2A77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123824</xdr:colOff>
      <xdr:row>1</xdr:row>
      <xdr:rowOff>104775</xdr:rowOff>
    </xdr:from>
    <xdr:to>
      <xdr:col>22</xdr:col>
      <xdr:colOff>333376</xdr:colOff>
      <xdr:row>4</xdr:row>
      <xdr:rowOff>54634</xdr:rowOff>
    </xdr:to>
    <xdr:sp macro="" textlink="">
      <xdr:nvSpPr>
        <xdr:cNvPr id="13" name="Freeform: Shape 12">
          <a:extLst>
            <a:ext uri="{FF2B5EF4-FFF2-40B4-BE49-F238E27FC236}">
              <a16:creationId xmlns:a16="http://schemas.microsoft.com/office/drawing/2014/main" id="{1F629DA8-F402-46F7-B3BD-78E59B17E48C}"/>
            </a:ext>
          </a:extLst>
        </xdr:cNvPr>
        <xdr:cNvSpPr/>
      </xdr:nvSpPr>
      <xdr:spPr>
        <a:xfrm>
          <a:off x="12792074" y="381000"/>
          <a:ext cx="2209802" cy="549934"/>
        </a:xfrm>
        <a:custGeom>
          <a:avLst/>
          <a:gdLst>
            <a:gd name="connsiteX0" fmla="*/ 2107726 w 2484408"/>
            <a:gd name="connsiteY0" fmla="*/ 74402 h 664234"/>
            <a:gd name="connsiteX1" fmla="*/ 2044598 w 2484408"/>
            <a:gd name="connsiteY1" fmla="*/ 258923 h 664234"/>
            <a:gd name="connsiteX2" fmla="*/ 1840308 w 2484408"/>
            <a:gd name="connsiteY2" fmla="*/ 258922 h 664234"/>
            <a:gd name="connsiteX3" fmla="*/ 2005583 w 2484408"/>
            <a:gd name="connsiteY3" fmla="*/ 372961 h 664234"/>
            <a:gd name="connsiteX4" fmla="*/ 1942452 w 2484408"/>
            <a:gd name="connsiteY4" fmla="*/ 557481 h 664234"/>
            <a:gd name="connsiteX5" fmla="*/ 2107726 w 2484408"/>
            <a:gd name="connsiteY5" fmla="*/ 443440 h 664234"/>
            <a:gd name="connsiteX6" fmla="*/ 2273000 w 2484408"/>
            <a:gd name="connsiteY6" fmla="*/ 557481 h 664234"/>
            <a:gd name="connsiteX7" fmla="*/ 2209869 w 2484408"/>
            <a:gd name="connsiteY7" fmla="*/ 372961 h 664234"/>
            <a:gd name="connsiteX8" fmla="*/ 2375144 w 2484408"/>
            <a:gd name="connsiteY8" fmla="*/ 258922 h 664234"/>
            <a:gd name="connsiteX9" fmla="*/ 2170854 w 2484408"/>
            <a:gd name="connsiteY9" fmla="*/ 258923 h 664234"/>
            <a:gd name="connsiteX10" fmla="*/ 1528796 w 2484408"/>
            <a:gd name="connsiteY10" fmla="*/ 74402 h 664234"/>
            <a:gd name="connsiteX11" fmla="*/ 1465668 w 2484408"/>
            <a:gd name="connsiteY11" fmla="*/ 258923 h 664234"/>
            <a:gd name="connsiteX12" fmla="*/ 1261378 w 2484408"/>
            <a:gd name="connsiteY12" fmla="*/ 258922 h 664234"/>
            <a:gd name="connsiteX13" fmla="*/ 1426653 w 2484408"/>
            <a:gd name="connsiteY13" fmla="*/ 372961 h 664234"/>
            <a:gd name="connsiteX14" fmla="*/ 1363522 w 2484408"/>
            <a:gd name="connsiteY14" fmla="*/ 557481 h 664234"/>
            <a:gd name="connsiteX15" fmla="*/ 1528796 w 2484408"/>
            <a:gd name="connsiteY15" fmla="*/ 443440 h 664234"/>
            <a:gd name="connsiteX16" fmla="*/ 1694070 w 2484408"/>
            <a:gd name="connsiteY16" fmla="*/ 557481 h 664234"/>
            <a:gd name="connsiteX17" fmla="*/ 1630939 w 2484408"/>
            <a:gd name="connsiteY17" fmla="*/ 372961 h 664234"/>
            <a:gd name="connsiteX18" fmla="*/ 1796214 w 2484408"/>
            <a:gd name="connsiteY18" fmla="*/ 258922 h 664234"/>
            <a:gd name="connsiteX19" fmla="*/ 1591924 w 2484408"/>
            <a:gd name="connsiteY19" fmla="*/ 258923 h 664234"/>
            <a:gd name="connsiteX20" fmla="*/ 949866 w 2484408"/>
            <a:gd name="connsiteY20" fmla="*/ 74402 h 664234"/>
            <a:gd name="connsiteX21" fmla="*/ 886738 w 2484408"/>
            <a:gd name="connsiteY21" fmla="*/ 258923 h 664234"/>
            <a:gd name="connsiteX22" fmla="*/ 682448 w 2484408"/>
            <a:gd name="connsiteY22" fmla="*/ 258922 h 664234"/>
            <a:gd name="connsiteX23" fmla="*/ 847723 w 2484408"/>
            <a:gd name="connsiteY23" fmla="*/ 372961 h 664234"/>
            <a:gd name="connsiteX24" fmla="*/ 784592 w 2484408"/>
            <a:gd name="connsiteY24" fmla="*/ 557481 h 664234"/>
            <a:gd name="connsiteX25" fmla="*/ 949866 w 2484408"/>
            <a:gd name="connsiteY25" fmla="*/ 443440 h 664234"/>
            <a:gd name="connsiteX26" fmla="*/ 1115140 w 2484408"/>
            <a:gd name="connsiteY26" fmla="*/ 557481 h 664234"/>
            <a:gd name="connsiteX27" fmla="*/ 1052009 w 2484408"/>
            <a:gd name="connsiteY27" fmla="*/ 372961 h 664234"/>
            <a:gd name="connsiteX28" fmla="*/ 1217284 w 2484408"/>
            <a:gd name="connsiteY28" fmla="*/ 258922 h 664234"/>
            <a:gd name="connsiteX29" fmla="*/ 1012994 w 2484408"/>
            <a:gd name="connsiteY29" fmla="*/ 258923 h 664234"/>
            <a:gd name="connsiteX30" fmla="*/ 370936 w 2484408"/>
            <a:gd name="connsiteY30" fmla="*/ 74402 h 664234"/>
            <a:gd name="connsiteX31" fmla="*/ 307808 w 2484408"/>
            <a:gd name="connsiteY31" fmla="*/ 258923 h 664234"/>
            <a:gd name="connsiteX32" fmla="*/ 103518 w 2484408"/>
            <a:gd name="connsiteY32" fmla="*/ 258922 h 664234"/>
            <a:gd name="connsiteX33" fmla="*/ 268793 w 2484408"/>
            <a:gd name="connsiteY33" fmla="*/ 372961 h 664234"/>
            <a:gd name="connsiteX34" fmla="*/ 205662 w 2484408"/>
            <a:gd name="connsiteY34" fmla="*/ 557481 h 664234"/>
            <a:gd name="connsiteX35" fmla="*/ 370936 w 2484408"/>
            <a:gd name="connsiteY35" fmla="*/ 443440 h 664234"/>
            <a:gd name="connsiteX36" fmla="*/ 536210 w 2484408"/>
            <a:gd name="connsiteY36" fmla="*/ 557481 h 664234"/>
            <a:gd name="connsiteX37" fmla="*/ 473079 w 2484408"/>
            <a:gd name="connsiteY37" fmla="*/ 372961 h 664234"/>
            <a:gd name="connsiteX38" fmla="*/ 638354 w 2484408"/>
            <a:gd name="connsiteY38" fmla="*/ 258922 h 664234"/>
            <a:gd name="connsiteX39" fmla="*/ 434064 w 2484408"/>
            <a:gd name="connsiteY39" fmla="*/ 258923 h 664234"/>
            <a:gd name="connsiteX40" fmla="*/ 0 w 2484408"/>
            <a:gd name="connsiteY40" fmla="*/ 0 h 664234"/>
            <a:gd name="connsiteX41" fmla="*/ 2484408 w 2484408"/>
            <a:gd name="connsiteY41" fmla="*/ 0 h 664234"/>
            <a:gd name="connsiteX42" fmla="*/ 2484408 w 2484408"/>
            <a:gd name="connsiteY42" fmla="*/ 664234 h 664234"/>
            <a:gd name="connsiteX43" fmla="*/ 0 w 2484408"/>
            <a:gd name="connsiteY43" fmla="*/ 664234 h 6642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84408" h="664234">
              <a:moveTo>
                <a:pt x="2107726" y="74402"/>
              </a:moveTo>
              <a:lnTo>
                <a:pt x="2044598" y="258923"/>
              </a:lnTo>
              <a:lnTo>
                <a:pt x="1840308" y="258922"/>
              </a:lnTo>
              <a:lnTo>
                <a:pt x="2005583" y="372961"/>
              </a:lnTo>
              <a:lnTo>
                <a:pt x="1942452" y="557481"/>
              </a:lnTo>
              <a:lnTo>
                <a:pt x="2107726" y="443440"/>
              </a:lnTo>
              <a:lnTo>
                <a:pt x="2273000" y="557481"/>
              </a:lnTo>
              <a:lnTo>
                <a:pt x="2209869" y="372961"/>
              </a:lnTo>
              <a:lnTo>
                <a:pt x="2375144" y="258922"/>
              </a:lnTo>
              <a:lnTo>
                <a:pt x="2170854" y="258923"/>
              </a:lnTo>
              <a:close/>
              <a:moveTo>
                <a:pt x="1528796" y="74402"/>
              </a:moveTo>
              <a:lnTo>
                <a:pt x="1465668" y="258923"/>
              </a:lnTo>
              <a:lnTo>
                <a:pt x="1261378" y="258922"/>
              </a:lnTo>
              <a:lnTo>
                <a:pt x="1426653" y="372961"/>
              </a:lnTo>
              <a:lnTo>
                <a:pt x="1363522" y="557481"/>
              </a:lnTo>
              <a:lnTo>
                <a:pt x="1528796" y="443440"/>
              </a:lnTo>
              <a:lnTo>
                <a:pt x="1694070" y="557481"/>
              </a:lnTo>
              <a:lnTo>
                <a:pt x="1630939" y="372961"/>
              </a:lnTo>
              <a:lnTo>
                <a:pt x="1796214" y="258922"/>
              </a:lnTo>
              <a:lnTo>
                <a:pt x="1591924" y="258923"/>
              </a:lnTo>
              <a:close/>
              <a:moveTo>
                <a:pt x="949866" y="74402"/>
              </a:moveTo>
              <a:lnTo>
                <a:pt x="886738" y="258923"/>
              </a:lnTo>
              <a:lnTo>
                <a:pt x="682448" y="258922"/>
              </a:lnTo>
              <a:lnTo>
                <a:pt x="847723" y="372961"/>
              </a:lnTo>
              <a:lnTo>
                <a:pt x="784592" y="557481"/>
              </a:lnTo>
              <a:lnTo>
                <a:pt x="949866" y="443440"/>
              </a:lnTo>
              <a:lnTo>
                <a:pt x="1115140" y="557481"/>
              </a:lnTo>
              <a:lnTo>
                <a:pt x="1052009" y="372961"/>
              </a:lnTo>
              <a:lnTo>
                <a:pt x="1217284" y="258922"/>
              </a:lnTo>
              <a:lnTo>
                <a:pt x="1012994" y="258923"/>
              </a:lnTo>
              <a:close/>
              <a:moveTo>
                <a:pt x="370936" y="74402"/>
              </a:moveTo>
              <a:lnTo>
                <a:pt x="307808" y="258923"/>
              </a:lnTo>
              <a:lnTo>
                <a:pt x="103518" y="258922"/>
              </a:lnTo>
              <a:lnTo>
                <a:pt x="268793" y="372961"/>
              </a:lnTo>
              <a:lnTo>
                <a:pt x="205662" y="557481"/>
              </a:lnTo>
              <a:lnTo>
                <a:pt x="370936" y="443440"/>
              </a:lnTo>
              <a:lnTo>
                <a:pt x="536210" y="557481"/>
              </a:lnTo>
              <a:lnTo>
                <a:pt x="473079" y="372961"/>
              </a:lnTo>
              <a:lnTo>
                <a:pt x="638354" y="258922"/>
              </a:lnTo>
              <a:lnTo>
                <a:pt x="434064" y="258923"/>
              </a:lnTo>
              <a:close/>
              <a:moveTo>
                <a:pt x="0" y="0"/>
              </a:moveTo>
              <a:lnTo>
                <a:pt x="2484408" y="0"/>
              </a:lnTo>
              <a:lnTo>
                <a:pt x="2484408" y="664234"/>
              </a:lnTo>
              <a:lnTo>
                <a:pt x="0" y="664234"/>
              </a:lnTo>
              <a:close/>
            </a:path>
          </a:pathLst>
        </a:custGeom>
        <a:solidFill>
          <a:schemeClr val="accent6">
            <a:lumMod val="20000"/>
            <a:lumOff val="80000"/>
          </a:schemeClr>
        </a:solidFill>
        <a:ln>
          <a:solidFill>
            <a:schemeClr val="bg1"/>
          </a:solidFill>
        </a:ln>
        <a:effectLst>
          <a:outerShdw blurRad="50800" dist="38100" dir="2700000" algn="tl"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17</xdr:col>
      <xdr:colOff>295275</xdr:colOff>
      <xdr:row>0</xdr:row>
      <xdr:rowOff>104775</xdr:rowOff>
    </xdr:from>
    <xdr:to>
      <xdr:col>19</xdr:col>
      <xdr:colOff>314325</xdr:colOff>
      <xdr:row>5</xdr:row>
      <xdr:rowOff>152399</xdr:rowOff>
    </xdr:to>
    <xdr:grpSp>
      <xdr:nvGrpSpPr>
        <xdr:cNvPr id="14" name="Group 13">
          <a:extLst>
            <a:ext uri="{FF2B5EF4-FFF2-40B4-BE49-F238E27FC236}">
              <a16:creationId xmlns:a16="http://schemas.microsoft.com/office/drawing/2014/main" id="{E040DC0C-2FB6-4061-A65C-F7030A73EC1F}"/>
            </a:ext>
          </a:extLst>
        </xdr:cNvPr>
        <xdr:cNvGrpSpPr/>
      </xdr:nvGrpSpPr>
      <xdr:grpSpPr>
        <a:xfrm>
          <a:off x="11630025" y="104775"/>
          <a:ext cx="1352550" cy="1123949"/>
          <a:chOff x="11420475" y="152400"/>
          <a:chExt cx="1219200" cy="1123949"/>
        </a:xfrm>
      </xdr:grpSpPr>
      <xdr:graphicFrame macro="">
        <xdr:nvGraphicFramePr>
          <xdr:cNvPr id="15" name="Chart 14">
            <a:extLst>
              <a:ext uri="{FF2B5EF4-FFF2-40B4-BE49-F238E27FC236}">
                <a16:creationId xmlns:a16="http://schemas.microsoft.com/office/drawing/2014/main" id="{11B47CCD-AD63-41EE-9ED7-F202B0BABE7F}"/>
              </a:ext>
            </a:extLst>
          </xdr:cNvPr>
          <xdr:cNvGraphicFramePr>
            <a:graphicFrameLocks/>
          </xdr:cNvGraphicFramePr>
        </xdr:nvGraphicFramePr>
        <xdr:xfrm>
          <a:off x="11420475" y="152400"/>
          <a:ext cx="1219200" cy="1123949"/>
        </xdr:xfrm>
        <a:graphic>
          <a:graphicData uri="http://schemas.openxmlformats.org/drawingml/2006/chart">
            <c:chart xmlns:c="http://schemas.openxmlformats.org/drawingml/2006/chart" xmlns:r="http://schemas.openxmlformats.org/officeDocument/2006/relationships" r:id="rId2"/>
          </a:graphicData>
        </a:graphic>
      </xdr:graphicFrame>
      <xdr:sp macro="" textlink="'Star Rating'!$B$8">
        <xdr:nvSpPr>
          <xdr:cNvPr id="16" name="TextBox 15">
            <a:extLst>
              <a:ext uri="{FF2B5EF4-FFF2-40B4-BE49-F238E27FC236}">
                <a16:creationId xmlns:a16="http://schemas.microsoft.com/office/drawing/2014/main" id="{61534311-16D4-ED34-4114-CBE36B8DA298}"/>
              </a:ext>
            </a:extLst>
          </xdr:cNvPr>
          <xdr:cNvSpPr txBox="1"/>
        </xdr:nvSpPr>
        <xdr:spPr>
          <a:xfrm>
            <a:off x="11820525" y="552451"/>
            <a:ext cx="4095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8011F75-F053-43D4-8666-30914EE8E481}" type="TxLink">
              <a:rPr lang="en-US" sz="1400" b="1" i="0" u="none" strike="noStrike">
                <a:solidFill>
                  <a:srgbClr val="000000"/>
                </a:solidFill>
                <a:latin typeface="Calibri"/>
                <a:ea typeface="Calibri"/>
                <a:cs typeface="Calibri"/>
              </a:rPr>
              <a:pPr/>
              <a:t>2.6</a:t>
            </a:fld>
            <a:endParaRPr lang="en-IN" sz="1400" b="1"/>
          </a:p>
        </xdr:txBody>
      </xdr:sp>
    </xdr:grpSp>
    <xdr:clientData/>
  </xdr:twoCellAnchor>
  <xdr:twoCellAnchor>
    <xdr:from>
      <xdr:col>15</xdr:col>
      <xdr:colOff>542925</xdr:colOff>
      <xdr:row>1</xdr:row>
      <xdr:rowOff>19050</xdr:rowOff>
    </xdr:from>
    <xdr:to>
      <xdr:col>18</xdr:col>
      <xdr:colOff>47625</xdr:colOff>
      <xdr:row>4</xdr:row>
      <xdr:rowOff>180975</xdr:rowOff>
    </xdr:to>
    <xdr:sp macro="" textlink="">
      <xdr:nvSpPr>
        <xdr:cNvPr id="17" name="TextBox 16">
          <a:extLst>
            <a:ext uri="{FF2B5EF4-FFF2-40B4-BE49-F238E27FC236}">
              <a16:creationId xmlns:a16="http://schemas.microsoft.com/office/drawing/2014/main" id="{12CA7A21-AD29-4E14-923A-A8FF9C2E2E57}"/>
            </a:ext>
          </a:extLst>
        </xdr:cNvPr>
        <xdr:cNvSpPr txBox="1"/>
      </xdr:nvSpPr>
      <xdr:spPr>
        <a:xfrm>
          <a:off x="10601325" y="293370"/>
          <a:ext cx="1516380" cy="756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Lato Black" panose="020F0A02020204030203" pitchFamily="34" charset="0"/>
            </a:rPr>
            <a:t>JOB SATISFACTION RATING</a:t>
          </a:r>
        </a:p>
      </xdr:txBody>
    </xdr:sp>
    <xdr:clientData/>
  </xdr:twoCellAnchor>
  <xdr:twoCellAnchor editAs="oneCell">
    <xdr:from>
      <xdr:col>14</xdr:col>
      <xdr:colOff>561975</xdr:colOff>
      <xdr:row>1</xdr:row>
      <xdr:rowOff>66675</xdr:rowOff>
    </xdr:from>
    <xdr:to>
      <xdr:col>15</xdr:col>
      <xdr:colOff>504825</xdr:colOff>
      <xdr:row>4</xdr:row>
      <xdr:rowOff>76200</xdr:rowOff>
    </xdr:to>
    <xdr:pic>
      <xdr:nvPicPr>
        <xdr:cNvPr id="18" name="Picture 17">
          <a:extLst>
            <a:ext uri="{FF2B5EF4-FFF2-40B4-BE49-F238E27FC236}">
              <a16:creationId xmlns:a16="http://schemas.microsoft.com/office/drawing/2014/main" id="{9F826891-F1DA-4474-967C-E86A182A13F0}"/>
            </a:ext>
          </a:extLst>
        </xdr:cNvPr>
        <xdr:cNvPicPr>
          <a:picLocks noChangeAspect="1"/>
        </xdr:cNvPicPr>
      </xdr:nvPicPr>
      <xdr:blipFill>
        <a:blip xmlns:r="http://schemas.openxmlformats.org/officeDocument/2006/relationships" r:embed="rId3"/>
        <a:stretch>
          <a:fillRect/>
        </a:stretch>
      </xdr:blipFill>
      <xdr:spPr>
        <a:xfrm>
          <a:off x="9949815" y="340995"/>
          <a:ext cx="613410" cy="603885"/>
        </a:xfrm>
        <a:prstGeom prst="rect">
          <a:avLst/>
        </a:prstGeom>
        <a:ln>
          <a:noFill/>
        </a:ln>
      </xdr:spPr>
    </xdr:pic>
    <xdr:clientData/>
  </xdr:twoCellAnchor>
  <xdr:twoCellAnchor>
    <xdr:from>
      <xdr:col>4</xdr:col>
      <xdr:colOff>28576</xdr:colOff>
      <xdr:row>1</xdr:row>
      <xdr:rowOff>57150</xdr:rowOff>
    </xdr:from>
    <xdr:to>
      <xdr:col>14</xdr:col>
      <xdr:colOff>219075</xdr:colOff>
      <xdr:row>4</xdr:row>
      <xdr:rowOff>142875</xdr:rowOff>
    </xdr:to>
    <xdr:sp macro="" textlink="">
      <xdr:nvSpPr>
        <xdr:cNvPr id="19" name="TextBox 18">
          <a:extLst>
            <a:ext uri="{FF2B5EF4-FFF2-40B4-BE49-F238E27FC236}">
              <a16:creationId xmlns:a16="http://schemas.microsoft.com/office/drawing/2014/main" id="{E04F14A4-054D-49D4-B9C1-3C6ECABC46D9}"/>
            </a:ext>
          </a:extLst>
        </xdr:cNvPr>
        <xdr:cNvSpPr txBox="1"/>
      </xdr:nvSpPr>
      <xdr:spPr>
        <a:xfrm>
          <a:off x="2710816" y="331470"/>
          <a:ext cx="6896099" cy="680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3800" b="1">
              <a:solidFill>
                <a:schemeClr val="accent2">
                  <a:lumMod val="75000"/>
                </a:schemeClr>
              </a:solidFill>
              <a:effectLst/>
              <a:latin typeface="Lato Black" panose="020F0A02020204030203" pitchFamily="34" charset="0"/>
              <a:ea typeface="+mn-ea"/>
              <a:cs typeface="+mn-cs"/>
            </a:rPr>
            <a:t>HR ANALYTICS DASHBOARD</a:t>
          </a:r>
          <a:endParaRPr lang="en-IN" sz="3800" b="1">
            <a:solidFill>
              <a:schemeClr val="accent2">
                <a:lumMod val="75000"/>
              </a:schemeClr>
            </a:solidFill>
            <a:effectLst/>
            <a:latin typeface="Lato Black" panose="020F0A02020204030203" pitchFamily="34" charset="0"/>
          </a:endParaRPr>
        </a:p>
        <a:p>
          <a:endParaRPr lang="en-IN" sz="3800"/>
        </a:p>
      </xdr:txBody>
    </xdr:sp>
    <xdr:clientData/>
  </xdr:twoCellAnchor>
  <xdr:twoCellAnchor>
    <xdr:from>
      <xdr:col>2</xdr:col>
      <xdr:colOff>628651</xdr:colOff>
      <xdr:row>5</xdr:row>
      <xdr:rowOff>180975</xdr:rowOff>
    </xdr:from>
    <xdr:to>
      <xdr:col>5</xdr:col>
      <xdr:colOff>571501</xdr:colOff>
      <xdr:row>9</xdr:row>
      <xdr:rowOff>142875</xdr:rowOff>
    </xdr:to>
    <xdr:grpSp>
      <xdr:nvGrpSpPr>
        <xdr:cNvPr id="21" name="Group 20">
          <a:extLst>
            <a:ext uri="{FF2B5EF4-FFF2-40B4-BE49-F238E27FC236}">
              <a16:creationId xmlns:a16="http://schemas.microsoft.com/office/drawing/2014/main" id="{776CC2B7-08DD-4436-94DE-9AE238D257D9}"/>
            </a:ext>
          </a:extLst>
        </xdr:cNvPr>
        <xdr:cNvGrpSpPr/>
      </xdr:nvGrpSpPr>
      <xdr:grpSpPr>
        <a:xfrm>
          <a:off x="1962151" y="1257300"/>
          <a:ext cx="1943100" cy="762000"/>
          <a:chOff x="1981201" y="1257300"/>
          <a:chExt cx="1943100" cy="762000"/>
        </a:xfrm>
      </xdr:grpSpPr>
      <xdr:sp macro="" textlink="">
        <xdr:nvSpPr>
          <xdr:cNvPr id="22" name="TextBox 21">
            <a:extLst>
              <a:ext uri="{FF2B5EF4-FFF2-40B4-BE49-F238E27FC236}">
                <a16:creationId xmlns:a16="http://schemas.microsoft.com/office/drawing/2014/main" id="{5A639C09-B5CD-E91A-BE07-BA5015A94A67}"/>
              </a:ext>
            </a:extLst>
          </xdr:cNvPr>
          <xdr:cNvSpPr txBox="1"/>
        </xdr:nvSpPr>
        <xdr:spPr>
          <a:xfrm>
            <a:off x="19812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latin typeface="Lato Black" panose="020F0A02020204030203" pitchFamily="34" charset="0"/>
              </a:rPr>
              <a:t>Total Employees</a:t>
            </a:r>
          </a:p>
        </xdr:txBody>
      </xdr:sp>
      <xdr:sp macro="" textlink="KPI!A6">
        <xdr:nvSpPr>
          <xdr:cNvPr id="23" name="TextBox 22">
            <a:extLst>
              <a:ext uri="{FF2B5EF4-FFF2-40B4-BE49-F238E27FC236}">
                <a16:creationId xmlns:a16="http://schemas.microsoft.com/office/drawing/2014/main" id="{902B8467-76C4-A95E-4431-985D921769F2}"/>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6390FD-288F-4201-BB9E-263E302FB653}" type="TxLink">
              <a:rPr lang="en-US" sz="2600" b="0" i="0" u="none" strike="noStrike">
                <a:solidFill>
                  <a:srgbClr val="002060"/>
                </a:solidFill>
                <a:latin typeface="Lato Black" panose="020F0A02020204030203" pitchFamily="34" charset="0"/>
                <a:ea typeface="Calibri"/>
                <a:cs typeface="Calibri"/>
              </a:rPr>
              <a:pPr algn="ctr"/>
              <a:t>1470</a:t>
            </a:fld>
            <a:endParaRPr lang="en-IN" sz="2600">
              <a:solidFill>
                <a:srgbClr val="002060"/>
              </a:solidFill>
              <a:latin typeface="Lato Black" panose="020F0A02020204030203" pitchFamily="34" charset="0"/>
            </a:endParaRPr>
          </a:p>
        </xdr:txBody>
      </xdr:sp>
    </xdr:grpSp>
    <xdr:clientData/>
  </xdr:twoCellAnchor>
  <xdr:twoCellAnchor editAs="oneCell">
    <xdr:from>
      <xdr:col>6</xdr:col>
      <xdr:colOff>19050</xdr:colOff>
      <xdr:row>5</xdr:row>
      <xdr:rowOff>197809</xdr:rowOff>
    </xdr:from>
    <xdr:to>
      <xdr:col>6</xdr:col>
      <xdr:colOff>342900</xdr:colOff>
      <xdr:row>7</xdr:row>
      <xdr:rowOff>111666</xdr:rowOff>
    </xdr:to>
    <xdr:pic>
      <xdr:nvPicPr>
        <xdr:cNvPr id="24" name="Picture 23">
          <a:extLst>
            <a:ext uri="{FF2B5EF4-FFF2-40B4-BE49-F238E27FC236}">
              <a16:creationId xmlns:a16="http://schemas.microsoft.com/office/drawing/2014/main" id="{F0A22AEA-2F21-47E6-9665-DE7C57F8E0B7}"/>
            </a:ext>
          </a:extLst>
        </xdr:cNvPr>
        <xdr:cNvPicPr>
          <a:picLocks noChangeAspect="1"/>
        </xdr:cNvPicPr>
      </xdr:nvPicPr>
      <xdr:blipFill>
        <a:blip xmlns:r="http://schemas.openxmlformats.org/officeDocument/2006/relationships" r:embed="rId4"/>
        <a:stretch>
          <a:fillRect/>
        </a:stretch>
      </xdr:blipFill>
      <xdr:spPr>
        <a:xfrm>
          <a:off x="4042410" y="1264609"/>
          <a:ext cx="323850" cy="310097"/>
        </a:xfrm>
        <a:prstGeom prst="rect">
          <a:avLst/>
        </a:prstGeom>
      </xdr:spPr>
    </xdr:pic>
    <xdr:clientData/>
  </xdr:twoCellAnchor>
  <xdr:twoCellAnchor>
    <xdr:from>
      <xdr:col>6</xdr:col>
      <xdr:colOff>657226</xdr:colOff>
      <xdr:row>5</xdr:row>
      <xdr:rowOff>190500</xdr:rowOff>
    </xdr:from>
    <xdr:to>
      <xdr:col>9</xdr:col>
      <xdr:colOff>600076</xdr:colOff>
      <xdr:row>9</xdr:row>
      <xdr:rowOff>152400</xdr:rowOff>
    </xdr:to>
    <xdr:grpSp>
      <xdr:nvGrpSpPr>
        <xdr:cNvPr id="25" name="Group 24">
          <a:extLst>
            <a:ext uri="{FF2B5EF4-FFF2-40B4-BE49-F238E27FC236}">
              <a16:creationId xmlns:a16="http://schemas.microsoft.com/office/drawing/2014/main" id="{6C0CB8FA-AA67-4027-9DB8-E2BA130BBBF5}"/>
            </a:ext>
          </a:extLst>
        </xdr:cNvPr>
        <xdr:cNvGrpSpPr/>
      </xdr:nvGrpSpPr>
      <xdr:grpSpPr>
        <a:xfrm>
          <a:off x="4657726" y="1266825"/>
          <a:ext cx="1943100" cy="762000"/>
          <a:chOff x="2019301" y="1257300"/>
          <a:chExt cx="1943100" cy="762000"/>
        </a:xfrm>
      </xdr:grpSpPr>
      <xdr:sp macro="" textlink="">
        <xdr:nvSpPr>
          <xdr:cNvPr id="26" name="TextBox 25">
            <a:extLst>
              <a:ext uri="{FF2B5EF4-FFF2-40B4-BE49-F238E27FC236}">
                <a16:creationId xmlns:a16="http://schemas.microsoft.com/office/drawing/2014/main" id="{EEAACB1D-C4EC-023C-7B6C-C8A44E85AE20}"/>
              </a:ext>
            </a:extLst>
          </xdr:cNvPr>
          <xdr:cNvSpPr txBox="1"/>
        </xdr:nvSpPr>
        <xdr:spPr>
          <a:xfrm>
            <a:off x="2019301" y="1257300"/>
            <a:ext cx="19431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latin typeface="Lato Black" panose="020F0A02020204030203" pitchFamily="34" charset="0"/>
                <a:ea typeface="+mn-ea"/>
                <a:cs typeface="+mn-cs"/>
              </a:rPr>
              <a:t>Attrition</a:t>
            </a:r>
          </a:p>
        </xdr:txBody>
      </xdr:sp>
      <xdr:sp macro="" textlink="KPI!B6">
        <xdr:nvSpPr>
          <xdr:cNvPr id="27" name="TextBox 26">
            <a:extLst>
              <a:ext uri="{FF2B5EF4-FFF2-40B4-BE49-F238E27FC236}">
                <a16:creationId xmlns:a16="http://schemas.microsoft.com/office/drawing/2014/main" id="{20C58AF7-3EA4-202D-28EE-8AFA3128A690}"/>
              </a:ext>
            </a:extLst>
          </xdr:cNvPr>
          <xdr:cNvSpPr txBox="1"/>
        </xdr:nvSpPr>
        <xdr:spPr>
          <a:xfrm>
            <a:off x="2543175" y="1676400"/>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B1E000-5832-45C3-B505-91D78183F00F}" type="TxLink">
              <a:rPr lang="en-US" sz="2600" b="0" i="0" u="none" strike="noStrike">
                <a:solidFill>
                  <a:srgbClr val="002060"/>
                </a:solidFill>
                <a:latin typeface="Lato Black" panose="020F0A02020204030203" pitchFamily="34" charset="0"/>
                <a:ea typeface="Calibri"/>
                <a:cs typeface="Calibri"/>
              </a:rPr>
              <a:pPr algn="ctr"/>
              <a:t>237</a:t>
            </a:fld>
            <a:endParaRPr lang="en-IN" sz="2600">
              <a:solidFill>
                <a:srgbClr val="002060"/>
              </a:solidFill>
              <a:latin typeface="Lato Black" panose="020F0A02020204030203" pitchFamily="34" charset="0"/>
            </a:endParaRPr>
          </a:p>
        </xdr:txBody>
      </xdr:sp>
    </xdr:grpSp>
    <xdr:clientData/>
  </xdr:twoCellAnchor>
  <xdr:twoCellAnchor editAs="oneCell">
    <xdr:from>
      <xdr:col>9</xdr:col>
      <xdr:colOff>523875</xdr:colOff>
      <xdr:row>5</xdr:row>
      <xdr:rowOff>152400</xdr:rowOff>
    </xdr:from>
    <xdr:to>
      <xdr:col>10</xdr:col>
      <xdr:colOff>313373</xdr:colOff>
      <xdr:row>8</xdr:row>
      <xdr:rowOff>8573</xdr:rowOff>
    </xdr:to>
    <xdr:pic>
      <xdr:nvPicPr>
        <xdr:cNvPr id="28" name="Picture 27">
          <a:extLst>
            <a:ext uri="{FF2B5EF4-FFF2-40B4-BE49-F238E27FC236}">
              <a16:creationId xmlns:a16="http://schemas.microsoft.com/office/drawing/2014/main" id="{035F9D3F-A16C-459A-BB42-CE8A14BD3CC3}"/>
            </a:ext>
          </a:extLst>
        </xdr:cNvPr>
        <xdr:cNvPicPr>
          <a:picLocks noChangeAspect="1"/>
        </xdr:cNvPicPr>
      </xdr:nvPicPr>
      <xdr:blipFill>
        <a:blip xmlns:r="http://schemas.openxmlformats.org/officeDocument/2006/relationships" r:embed="rId5"/>
        <a:stretch>
          <a:fillRect/>
        </a:stretch>
      </xdr:blipFill>
      <xdr:spPr>
        <a:xfrm>
          <a:off x="6558915" y="1219200"/>
          <a:ext cx="460058" cy="450533"/>
        </a:xfrm>
        <a:prstGeom prst="rect">
          <a:avLst/>
        </a:prstGeom>
      </xdr:spPr>
    </xdr:pic>
    <xdr:clientData/>
  </xdr:twoCellAnchor>
  <xdr:twoCellAnchor>
    <xdr:from>
      <xdr:col>10</xdr:col>
      <xdr:colOff>581025</xdr:colOff>
      <xdr:row>5</xdr:row>
      <xdr:rowOff>171450</xdr:rowOff>
    </xdr:from>
    <xdr:to>
      <xdr:col>13</xdr:col>
      <xdr:colOff>657224</xdr:colOff>
      <xdr:row>9</xdr:row>
      <xdr:rowOff>142875</xdr:rowOff>
    </xdr:to>
    <xdr:grpSp>
      <xdr:nvGrpSpPr>
        <xdr:cNvPr id="29" name="Group 28">
          <a:extLst>
            <a:ext uri="{FF2B5EF4-FFF2-40B4-BE49-F238E27FC236}">
              <a16:creationId xmlns:a16="http://schemas.microsoft.com/office/drawing/2014/main" id="{04DB9886-3054-44CB-B157-1054A11E8B63}"/>
            </a:ext>
          </a:extLst>
        </xdr:cNvPr>
        <xdr:cNvGrpSpPr/>
      </xdr:nvGrpSpPr>
      <xdr:grpSpPr>
        <a:xfrm>
          <a:off x="7248525" y="1247775"/>
          <a:ext cx="2076449" cy="771525"/>
          <a:chOff x="2124075" y="1257300"/>
          <a:chExt cx="2076449" cy="771525"/>
        </a:xfrm>
      </xdr:grpSpPr>
      <xdr:sp macro="" textlink="">
        <xdr:nvSpPr>
          <xdr:cNvPr id="30" name="TextBox 29">
            <a:extLst>
              <a:ext uri="{FF2B5EF4-FFF2-40B4-BE49-F238E27FC236}">
                <a16:creationId xmlns:a16="http://schemas.microsoft.com/office/drawing/2014/main" id="{FE94D7EA-6240-9839-FD47-5A8FB07C38FD}"/>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latin typeface="Lato Black" panose="020F0A02020204030203" pitchFamily="34" charset="0"/>
                <a:ea typeface="+mn-ea"/>
                <a:cs typeface="+mn-cs"/>
              </a:rPr>
              <a:t>Active</a:t>
            </a:r>
            <a:r>
              <a:rPr lang="en-IN" sz="1800">
                <a:solidFill>
                  <a:srgbClr val="602928"/>
                </a:solidFill>
                <a:latin typeface="Lato Black" panose="020F0A02020204030203" pitchFamily="34" charset="0"/>
              </a:rPr>
              <a:t> </a:t>
            </a:r>
            <a:r>
              <a:rPr lang="en-IN" sz="1800" b="1">
                <a:solidFill>
                  <a:srgbClr val="602928"/>
                </a:solidFill>
                <a:latin typeface="Lato Black" panose="020F0A02020204030203" pitchFamily="34" charset="0"/>
                <a:ea typeface="+mn-ea"/>
                <a:cs typeface="+mn-cs"/>
              </a:rPr>
              <a:t>Employees</a:t>
            </a:r>
          </a:p>
        </xdr:txBody>
      </xdr:sp>
      <xdr:sp macro="" textlink="KPI!E6">
        <xdr:nvSpPr>
          <xdr:cNvPr id="31" name="TextBox 30">
            <a:extLst>
              <a:ext uri="{FF2B5EF4-FFF2-40B4-BE49-F238E27FC236}">
                <a16:creationId xmlns:a16="http://schemas.microsoft.com/office/drawing/2014/main" id="{D7148B21-7344-82D5-4540-5FDA975B4C89}"/>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A41E6E-CC21-463A-9AF6-8BC931119565}" type="TxLink">
              <a:rPr lang="en-US" sz="2600" b="0" i="0" u="none" strike="noStrike">
                <a:solidFill>
                  <a:srgbClr val="002060"/>
                </a:solidFill>
                <a:latin typeface="Lato Black" panose="020F0A02020204030203" pitchFamily="34" charset="0"/>
                <a:ea typeface="Calibri"/>
                <a:cs typeface="Calibri"/>
              </a:rPr>
              <a:pPr algn="ctr"/>
              <a:t>1233</a:t>
            </a:fld>
            <a:endParaRPr lang="en-IN" sz="2600">
              <a:solidFill>
                <a:srgbClr val="002060"/>
              </a:solidFill>
              <a:latin typeface="Lato Black" panose="020F0A02020204030203" pitchFamily="34" charset="0"/>
            </a:endParaRPr>
          </a:p>
        </xdr:txBody>
      </xdr:sp>
    </xdr:grpSp>
    <xdr:clientData/>
  </xdr:twoCellAnchor>
  <xdr:twoCellAnchor editAs="oneCell">
    <xdr:from>
      <xdr:col>14</xdr:col>
      <xdr:colOff>9525</xdr:colOff>
      <xdr:row>6</xdr:row>
      <xdr:rowOff>5714</xdr:rowOff>
    </xdr:from>
    <xdr:to>
      <xdr:col>14</xdr:col>
      <xdr:colOff>351401</xdr:colOff>
      <xdr:row>7</xdr:row>
      <xdr:rowOff>113377</xdr:rowOff>
    </xdr:to>
    <xdr:pic>
      <xdr:nvPicPr>
        <xdr:cNvPr id="32" name="Picture 31">
          <a:extLst>
            <a:ext uri="{FF2B5EF4-FFF2-40B4-BE49-F238E27FC236}">
              <a16:creationId xmlns:a16="http://schemas.microsoft.com/office/drawing/2014/main" id="{BEBF46E8-C006-4247-98AB-7B4DC1D5A16D}"/>
            </a:ext>
          </a:extLst>
        </xdr:cNvPr>
        <xdr:cNvPicPr>
          <a:picLocks noChangeAspect="1"/>
        </xdr:cNvPicPr>
      </xdr:nvPicPr>
      <xdr:blipFill>
        <a:blip xmlns:r="http://schemas.openxmlformats.org/officeDocument/2006/relationships" r:embed="rId6"/>
        <a:stretch>
          <a:fillRect/>
        </a:stretch>
      </xdr:blipFill>
      <xdr:spPr>
        <a:xfrm>
          <a:off x="9397365" y="1270634"/>
          <a:ext cx="341876" cy="305783"/>
        </a:xfrm>
        <a:prstGeom prst="rect">
          <a:avLst/>
        </a:prstGeom>
      </xdr:spPr>
    </xdr:pic>
    <xdr:clientData/>
  </xdr:twoCellAnchor>
  <xdr:twoCellAnchor>
    <xdr:from>
      <xdr:col>14</xdr:col>
      <xdr:colOff>609600</xdr:colOff>
      <xdr:row>5</xdr:row>
      <xdr:rowOff>171450</xdr:rowOff>
    </xdr:from>
    <xdr:to>
      <xdr:col>18</xdr:col>
      <xdr:colOff>19049</xdr:colOff>
      <xdr:row>9</xdr:row>
      <xdr:rowOff>142875</xdr:rowOff>
    </xdr:to>
    <xdr:grpSp>
      <xdr:nvGrpSpPr>
        <xdr:cNvPr id="33" name="Group 32">
          <a:extLst>
            <a:ext uri="{FF2B5EF4-FFF2-40B4-BE49-F238E27FC236}">
              <a16:creationId xmlns:a16="http://schemas.microsoft.com/office/drawing/2014/main" id="{65B74135-92EE-4A06-AA43-9609EB84DCDF}"/>
            </a:ext>
          </a:extLst>
        </xdr:cNvPr>
        <xdr:cNvGrpSpPr/>
      </xdr:nvGrpSpPr>
      <xdr:grpSpPr>
        <a:xfrm>
          <a:off x="9944100" y="1247775"/>
          <a:ext cx="2076449" cy="771525"/>
          <a:chOff x="2124075" y="1257300"/>
          <a:chExt cx="2076449" cy="771525"/>
        </a:xfrm>
      </xdr:grpSpPr>
      <xdr:sp macro="" textlink="">
        <xdr:nvSpPr>
          <xdr:cNvPr id="34" name="TextBox 33">
            <a:extLst>
              <a:ext uri="{FF2B5EF4-FFF2-40B4-BE49-F238E27FC236}">
                <a16:creationId xmlns:a16="http://schemas.microsoft.com/office/drawing/2014/main" id="{6C70233D-488B-02F6-D4D7-49A325203D86}"/>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latin typeface="Lato Black" panose="020F0A02020204030203" pitchFamily="34" charset="0"/>
                <a:ea typeface="+mn-ea"/>
                <a:cs typeface="+mn-cs"/>
              </a:rPr>
              <a:t>Attrition</a:t>
            </a:r>
            <a:r>
              <a:rPr lang="en-IN" sz="1800">
                <a:solidFill>
                  <a:srgbClr val="602928"/>
                </a:solidFill>
                <a:latin typeface="Lato Black" panose="020F0A02020204030203" pitchFamily="34" charset="0"/>
              </a:rPr>
              <a:t> </a:t>
            </a:r>
            <a:r>
              <a:rPr lang="en-IN" sz="1800" b="1">
                <a:solidFill>
                  <a:srgbClr val="602928"/>
                </a:solidFill>
                <a:latin typeface="Lato Black" panose="020F0A02020204030203" pitchFamily="34" charset="0"/>
                <a:ea typeface="+mn-ea"/>
                <a:cs typeface="+mn-cs"/>
              </a:rPr>
              <a:t>Rate</a:t>
            </a:r>
          </a:p>
        </xdr:txBody>
      </xdr:sp>
      <xdr:sp macro="" textlink="KPI!D6">
        <xdr:nvSpPr>
          <xdr:cNvPr id="35" name="TextBox 34">
            <a:extLst>
              <a:ext uri="{FF2B5EF4-FFF2-40B4-BE49-F238E27FC236}">
                <a16:creationId xmlns:a16="http://schemas.microsoft.com/office/drawing/2014/main" id="{8AD08844-510D-BB96-4606-4488D5612B92}"/>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5D502EF-7805-4223-A3C5-AD499C581AF8}" type="TxLink">
              <a:rPr lang="en-US" sz="2600" b="0" i="0" u="none" strike="noStrike">
                <a:solidFill>
                  <a:srgbClr val="002060"/>
                </a:solidFill>
                <a:latin typeface="Lato Black" panose="020F0A02020204030203" pitchFamily="34" charset="0"/>
                <a:ea typeface="Calibri"/>
                <a:cs typeface="Calibri"/>
              </a:rPr>
              <a:pPr algn="ctr"/>
              <a:t>16.12%</a:t>
            </a:fld>
            <a:endParaRPr lang="en-IN" sz="2600">
              <a:solidFill>
                <a:srgbClr val="002060"/>
              </a:solidFill>
              <a:latin typeface="Lato Black" panose="020F0A02020204030203" pitchFamily="34" charset="0"/>
            </a:endParaRPr>
          </a:p>
        </xdr:txBody>
      </xdr:sp>
    </xdr:grpSp>
    <xdr:clientData/>
  </xdr:twoCellAnchor>
  <xdr:twoCellAnchor editAs="oneCell">
    <xdr:from>
      <xdr:col>17</xdr:col>
      <xdr:colOff>647699</xdr:colOff>
      <xdr:row>6</xdr:row>
      <xdr:rowOff>9524</xdr:rowOff>
    </xdr:from>
    <xdr:to>
      <xdr:col>18</xdr:col>
      <xdr:colOff>294664</xdr:colOff>
      <xdr:row>7</xdr:row>
      <xdr:rowOff>123214</xdr:rowOff>
    </xdr:to>
    <xdr:pic>
      <xdr:nvPicPr>
        <xdr:cNvPr id="36" name="Picture 35">
          <a:extLst>
            <a:ext uri="{FF2B5EF4-FFF2-40B4-BE49-F238E27FC236}">
              <a16:creationId xmlns:a16="http://schemas.microsoft.com/office/drawing/2014/main" id="{F3950EE9-695C-4C90-82C1-59C1DF36B379}"/>
            </a:ext>
          </a:extLst>
        </xdr:cNvPr>
        <xdr:cNvPicPr>
          <a:picLocks noChangeAspect="1"/>
        </xdr:cNvPicPr>
      </xdr:nvPicPr>
      <xdr:blipFill>
        <a:blip xmlns:r="http://schemas.openxmlformats.org/officeDocument/2006/relationships" r:embed="rId7"/>
        <a:stretch>
          <a:fillRect/>
        </a:stretch>
      </xdr:blipFill>
      <xdr:spPr>
        <a:xfrm>
          <a:off x="12047219" y="1274444"/>
          <a:ext cx="317525" cy="311810"/>
        </a:xfrm>
        <a:prstGeom prst="rect">
          <a:avLst/>
        </a:prstGeom>
      </xdr:spPr>
    </xdr:pic>
    <xdr:clientData/>
  </xdr:twoCellAnchor>
  <xdr:twoCellAnchor>
    <xdr:from>
      <xdr:col>18</xdr:col>
      <xdr:colOff>628650</xdr:colOff>
      <xdr:row>5</xdr:row>
      <xdr:rowOff>161925</xdr:rowOff>
    </xdr:from>
    <xdr:to>
      <xdr:col>22</xdr:col>
      <xdr:colOff>38099</xdr:colOff>
      <xdr:row>9</xdr:row>
      <xdr:rowOff>133350</xdr:rowOff>
    </xdr:to>
    <xdr:grpSp>
      <xdr:nvGrpSpPr>
        <xdr:cNvPr id="37" name="Group 36">
          <a:extLst>
            <a:ext uri="{FF2B5EF4-FFF2-40B4-BE49-F238E27FC236}">
              <a16:creationId xmlns:a16="http://schemas.microsoft.com/office/drawing/2014/main" id="{60820E7B-BA9F-4038-A08C-81E3D429D7C3}"/>
            </a:ext>
          </a:extLst>
        </xdr:cNvPr>
        <xdr:cNvGrpSpPr/>
      </xdr:nvGrpSpPr>
      <xdr:grpSpPr>
        <a:xfrm>
          <a:off x="12630150" y="1238250"/>
          <a:ext cx="2076449" cy="771525"/>
          <a:chOff x="2124075" y="1257300"/>
          <a:chExt cx="2076449" cy="771525"/>
        </a:xfrm>
      </xdr:grpSpPr>
      <xdr:sp macro="" textlink="">
        <xdr:nvSpPr>
          <xdr:cNvPr id="38" name="TextBox 37">
            <a:extLst>
              <a:ext uri="{FF2B5EF4-FFF2-40B4-BE49-F238E27FC236}">
                <a16:creationId xmlns:a16="http://schemas.microsoft.com/office/drawing/2014/main" id="{04BF4511-B151-6E04-4A80-A246080AD2F6}"/>
              </a:ext>
            </a:extLst>
          </xdr:cNvPr>
          <xdr:cNvSpPr txBox="1"/>
        </xdr:nvSpPr>
        <xdr:spPr>
          <a:xfrm>
            <a:off x="2124075" y="1257300"/>
            <a:ext cx="2076449"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602928"/>
                </a:solidFill>
                <a:latin typeface="Lato Black" panose="020F0A02020204030203" pitchFamily="34" charset="0"/>
                <a:ea typeface="+mn-ea"/>
                <a:cs typeface="+mn-cs"/>
              </a:rPr>
              <a:t>Average</a:t>
            </a:r>
            <a:r>
              <a:rPr lang="en-IN" sz="1800">
                <a:solidFill>
                  <a:srgbClr val="602928"/>
                </a:solidFill>
                <a:latin typeface="Lato Black" panose="020F0A02020204030203" pitchFamily="34" charset="0"/>
              </a:rPr>
              <a:t> </a:t>
            </a:r>
            <a:r>
              <a:rPr lang="en-IN" sz="1800" b="1">
                <a:solidFill>
                  <a:srgbClr val="602928"/>
                </a:solidFill>
                <a:latin typeface="Lato Black" panose="020F0A02020204030203" pitchFamily="34" charset="0"/>
                <a:ea typeface="+mn-ea"/>
                <a:cs typeface="+mn-cs"/>
              </a:rPr>
              <a:t>Age</a:t>
            </a:r>
          </a:p>
        </xdr:txBody>
      </xdr:sp>
      <xdr:sp macro="" textlink="KPI!C6">
        <xdr:nvSpPr>
          <xdr:cNvPr id="39" name="TextBox 38">
            <a:extLst>
              <a:ext uri="{FF2B5EF4-FFF2-40B4-BE49-F238E27FC236}">
                <a16:creationId xmlns:a16="http://schemas.microsoft.com/office/drawing/2014/main" id="{A48D9329-E3DE-20B4-9BBF-A76E9845B588}"/>
              </a:ext>
            </a:extLst>
          </xdr:cNvPr>
          <xdr:cNvSpPr txBox="1"/>
        </xdr:nvSpPr>
        <xdr:spPr>
          <a:xfrm>
            <a:off x="2752725" y="1685925"/>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ACC764-A8FD-4CD9-AAF7-49924128B884}" type="TxLink">
              <a:rPr lang="en-US" sz="2600" b="0" i="0" u="none" strike="noStrike">
                <a:solidFill>
                  <a:srgbClr val="002060"/>
                </a:solidFill>
                <a:latin typeface="Lato Black" panose="020F0A02020204030203" pitchFamily="34" charset="0"/>
                <a:ea typeface="Calibri"/>
                <a:cs typeface="Calibri"/>
              </a:rPr>
              <a:pPr algn="ctr"/>
              <a:t>37</a:t>
            </a:fld>
            <a:endParaRPr lang="en-IN" sz="2600">
              <a:solidFill>
                <a:srgbClr val="002060"/>
              </a:solidFill>
              <a:latin typeface="Lato Black" panose="020F0A02020204030203" pitchFamily="34" charset="0"/>
            </a:endParaRPr>
          </a:p>
        </xdr:txBody>
      </xdr:sp>
    </xdr:grpSp>
    <xdr:clientData/>
  </xdr:twoCellAnchor>
  <xdr:twoCellAnchor editAs="oneCell">
    <xdr:from>
      <xdr:col>21</xdr:col>
      <xdr:colOff>641104</xdr:colOff>
      <xdr:row>5</xdr:row>
      <xdr:rowOff>190500</xdr:rowOff>
    </xdr:from>
    <xdr:to>
      <xdr:col>22</xdr:col>
      <xdr:colOff>332207</xdr:colOff>
      <xdr:row>7</xdr:row>
      <xdr:rowOff>122742</xdr:rowOff>
    </xdr:to>
    <xdr:pic>
      <xdr:nvPicPr>
        <xdr:cNvPr id="40" name="Picture 39">
          <a:extLst>
            <a:ext uri="{FF2B5EF4-FFF2-40B4-BE49-F238E27FC236}">
              <a16:creationId xmlns:a16="http://schemas.microsoft.com/office/drawing/2014/main" id="{CA3C77DB-2D4E-4BE3-B63A-D27F2BFE1508}"/>
            </a:ext>
          </a:extLst>
        </xdr:cNvPr>
        <xdr:cNvPicPr>
          <a:picLocks noChangeAspect="1"/>
        </xdr:cNvPicPr>
      </xdr:nvPicPr>
      <xdr:blipFill>
        <a:blip xmlns:r="http://schemas.openxmlformats.org/officeDocument/2006/relationships" r:embed="rId8"/>
        <a:stretch>
          <a:fillRect/>
        </a:stretch>
      </xdr:blipFill>
      <xdr:spPr>
        <a:xfrm>
          <a:off x="14722864" y="1257300"/>
          <a:ext cx="361663" cy="328482"/>
        </a:xfrm>
        <a:prstGeom prst="rect">
          <a:avLst/>
        </a:prstGeom>
      </xdr:spPr>
    </xdr:pic>
    <xdr:clientData/>
  </xdr:twoCellAnchor>
  <xdr:twoCellAnchor>
    <xdr:from>
      <xdr:col>2</xdr:col>
      <xdr:colOff>476250</xdr:colOff>
      <xdr:row>25</xdr:row>
      <xdr:rowOff>85725</xdr:rowOff>
    </xdr:from>
    <xdr:to>
      <xdr:col>8</xdr:col>
      <xdr:colOff>390525</xdr:colOff>
      <xdr:row>39</xdr:row>
      <xdr:rowOff>19050</xdr:rowOff>
    </xdr:to>
    <xdr:grpSp>
      <xdr:nvGrpSpPr>
        <xdr:cNvPr id="41" name="Group 40">
          <a:extLst>
            <a:ext uri="{FF2B5EF4-FFF2-40B4-BE49-F238E27FC236}">
              <a16:creationId xmlns:a16="http://schemas.microsoft.com/office/drawing/2014/main" id="{A8AE9649-7F0D-4729-A49F-F83FDF987700}"/>
            </a:ext>
          </a:extLst>
        </xdr:cNvPr>
        <xdr:cNvGrpSpPr/>
      </xdr:nvGrpSpPr>
      <xdr:grpSpPr>
        <a:xfrm>
          <a:off x="1809750" y="5200650"/>
          <a:ext cx="3914775" cy="2733675"/>
          <a:chOff x="1758435" y="2232931"/>
          <a:chExt cx="4061009" cy="2965299"/>
        </a:xfrm>
      </xdr:grpSpPr>
      <xdr:sp macro="" textlink="">
        <xdr:nvSpPr>
          <xdr:cNvPr id="42" name="Rectangle: Rounded Corners 41">
            <a:extLst>
              <a:ext uri="{FF2B5EF4-FFF2-40B4-BE49-F238E27FC236}">
                <a16:creationId xmlns:a16="http://schemas.microsoft.com/office/drawing/2014/main" id="{8472F05B-9F88-5FCF-4BBA-A73CF3B73392}"/>
              </a:ext>
            </a:extLst>
          </xdr:cNvPr>
          <xdr:cNvSpPr/>
        </xdr:nvSpPr>
        <xdr:spPr>
          <a:xfrm>
            <a:off x="1758435" y="2232931"/>
            <a:ext cx="4061009" cy="2924954"/>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aphicFrame macro="">
        <xdr:nvGraphicFramePr>
          <xdr:cNvPr id="44" name="Chart 43">
            <a:extLst>
              <a:ext uri="{FF2B5EF4-FFF2-40B4-BE49-F238E27FC236}">
                <a16:creationId xmlns:a16="http://schemas.microsoft.com/office/drawing/2014/main" id="{C462E4CB-54D3-EAD9-2FA9-81A19EC2F67A}"/>
              </a:ext>
            </a:extLst>
          </xdr:cNvPr>
          <xdr:cNvGraphicFramePr>
            <a:graphicFrameLocks/>
          </xdr:cNvGraphicFramePr>
        </xdr:nvGraphicFramePr>
        <xdr:xfrm>
          <a:off x="1847850" y="2724151"/>
          <a:ext cx="3942212" cy="2474079"/>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45" name="TextBox 44">
            <a:extLst>
              <a:ext uri="{FF2B5EF4-FFF2-40B4-BE49-F238E27FC236}">
                <a16:creationId xmlns:a16="http://schemas.microsoft.com/office/drawing/2014/main" id="{50BC823F-3D14-FB34-DD8C-EFC452A6E947}"/>
              </a:ext>
            </a:extLst>
          </xdr:cNvPr>
          <xdr:cNvSpPr txBox="1"/>
        </xdr:nvSpPr>
        <xdr:spPr>
          <a:xfrm>
            <a:off x="1962150" y="2253315"/>
            <a:ext cx="3619500" cy="326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A02020204030203" pitchFamily="34" charset="0"/>
              </a:rPr>
              <a:t>Department wise Attrition</a:t>
            </a:r>
          </a:p>
        </xdr:txBody>
      </xdr:sp>
    </xdr:grpSp>
    <xdr:clientData/>
  </xdr:twoCellAnchor>
  <xdr:twoCellAnchor>
    <xdr:from>
      <xdr:col>8</xdr:col>
      <xdr:colOff>552450</xdr:colOff>
      <xdr:row>13</xdr:row>
      <xdr:rowOff>19050</xdr:rowOff>
    </xdr:from>
    <xdr:to>
      <xdr:col>15</xdr:col>
      <xdr:colOff>552450</xdr:colOff>
      <xdr:row>24</xdr:row>
      <xdr:rowOff>133350</xdr:rowOff>
    </xdr:to>
    <xdr:graphicFrame macro="">
      <xdr:nvGraphicFramePr>
        <xdr:cNvPr id="46" name="Chart 45">
          <a:extLst>
            <a:ext uri="{FF2B5EF4-FFF2-40B4-BE49-F238E27FC236}">
              <a16:creationId xmlns:a16="http://schemas.microsoft.com/office/drawing/2014/main" id="{851C2E9E-E0FD-4A32-B53A-A3BAD6B452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609599</xdr:colOff>
      <xdr:row>11</xdr:row>
      <xdr:rowOff>66675</xdr:rowOff>
    </xdr:from>
    <xdr:to>
      <xdr:col>15</xdr:col>
      <xdr:colOff>542924</xdr:colOff>
      <xdr:row>12</xdr:row>
      <xdr:rowOff>133350</xdr:rowOff>
    </xdr:to>
    <xdr:sp macro="" textlink="">
      <xdr:nvSpPr>
        <xdr:cNvPr id="48" name="TextBox 47">
          <a:extLst>
            <a:ext uri="{FF2B5EF4-FFF2-40B4-BE49-F238E27FC236}">
              <a16:creationId xmlns:a16="http://schemas.microsoft.com/office/drawing/2014/main" id="{5E541F95-3E55-45B9-B2F8-953700710BD1}"/>
            </a:ext>
          </a:extLst>
        </xdr:cNvPr>
        <xdr:cNvSpPr txBox="1"/>
      </xdr:nvSpPr>
      <xdr:spPr>
        <a:xfrm>
          <a:off x="5943599" y="2343150"/>
          <a:ext cx="46005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Lato Black" panose="020F0A02020204030203" pitchFamily="34" charset="0"/>
              <a:ea typeface="+mn-ea"/>
              <a:cs typeface="+mn-cs"/>
            </a:rPr>
            <a:t>Education</a:t>
          </a:r>
          <a:r>
            <a:rPr lang="en-IN" sz="1400" b="1">
              <a:solidFill>
                <a:srgbClr val="602928"/>
              </a:solidFill>
              <a:latin typeface="Lato Black" panose="020F0A02020204030203" pitchFamily="34" charset="0"/>
            </a:rPr>
            <a:t> wise Attrition</a:t>
          </a:r>
        </a:p>
      </xdr:txBody>
    </xdr:sp>
    <xdr:clientData/>
  </xdr:twoCellAnchor>
  <xdr:twoCellAnchor editAs="absolute">
    <xdr:from>
      <xdr:col>16</xdr:col>
      <xdr:colOff>76199</xdr:colOff>
      <xdr:row>11</xdr:row>
      <xdr:rowOff>28420</xdr:rowOff>
    </xdr:from>
    <xdr:to>
      <xdr:col>22</xdr:col>
      <xdr:colOff>457200</xdr:colOff>
      <xdr:row>25</xdr:row>
      <xdr:rowOff>948</xdr:rowOff>
    </xdr:to>
    <xdr:sp macro="" textlink="">
      <xdr:nvSpPr>
        <xdr:cNvPr id="49" name="Rectangle: Rounded Corners 48">
          <a:extLst>
            <a:ext uri="{FF2B5EF4-FFF2-40B4-BE49-F238E27FC236}">
              <a16:creationId xmlns:a16="http://schemas.microsoft.com/office/drawing/2014/main" id="{0A1FE559-5089-440A-8F23-E5289BF16DF0}"/>
            </a:ext>
          </a:extLst>
        </xdr:cNvPr>
        <xdr:cNvSpPr/>
      </xdr:nvSpPr>
      <xdr:spPr>
        <a:xfrm>
          <a:off x="10805159" y="2283940"/>
          <a:ext cx="4404361" cy="278430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123825</xdr:colOff>
      <xdr:row>13</xdr:row>
      <xdr:rowOff>28575</xdr:rowOff>
    </xdr:from>
    <xdr:to>
      <xdr:col>22</xdr:col>
      <xdr:colOff>409575</xdr:colOff>
      <xdr:row>24</xdr:row>
      <xdr:rowOff>142874</xdr:rowOff>
    </xdr:to>
    <mc:AlternateContent xmlns:mc="http://schemas.openxmlformats.org/markup-compatibility/2006">
      <mc:Choice xmlns:cx1="http://schemas.microsoft.com/office/drawing/2015/9/8/chartex" Requires="cx1">
        <xdr:graphicFrame macro="">
          <xdr:nvGraphicFramePr>
            <xdr:cNvPr id="51" name="Chart 50">
              <a:extLst>
                <a:ext uri="{FF2B5EF4-FFF2-40B4-BE49-F238E27FC236}">
                  <a16:creationId xmlns:a16="http://schemas.microsoft.com/office/drawing/2014/main" id="{9F44FDA8-40E5-4206-9FEF-BA1113551F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0852785" y="2680335"/>
              <a:ext cx="4309110" cy="23317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171450</xdr:colOff>
      <xdr:row>11</xdr:row>
      <xdr:rowOff>76200</xdr:rowOff>
    </xdr:from>
    <xdr:to>
      <xdr:col>22</xdr:col>
      <xdr:colOff>285750</xdr:colOff>
      <xdr:row>13</xdr:row>
      <xdr:rowOff>0</xdr:rowOff>
    </xdr:to>
    <xdr:sp macro="" textlink="">
      <xdr:nvSpPr>
        <xdr:cNvPr id="52" name="TextBox 51">
          <a:extLst>
            <a:ext uri="{FF2B5EF4-FFF2-40B4-BE49-F238E27FC236}">
              <a16:creationId xmlns:a16="http://schemas.microsoft.com/office/drawing/2014/main" id="{2C74F8E6-33EB-4459-ADF5-E156C21CCE76}"/>
            </a:ext>
          </a:extLst>
        </xdr:cNvPr>
        <xdr:cNvSpPr txBox="1"/>
      </xdr:nvSpPr>
      <xdr:spPr>
        <a:xfrm>
          <a:off x="10839450" y="2352675"/>
          <a:ext cx="4114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A02020204030203" pitchFamily="34" charset="0"/>
            </a:rPr>
            <a:t>Attrition by Job Role</a:t>
          </a:r>
        </a:p>
      </xdr:txBody>
    </xdr:sp>
    <xdr:clientData/>
  </xdr:twoCellAnchor>
  <xdr:twoCellAnchor>
    <xdr:from>
      <xdr:col>2</xdr:col>
      <xdr:colOff>513645</xdr:colOff>
      <xdr:row>11</xdr:row>
      <xdr:rowOff>38100</xdr:rowOff>
    </xdr:from>
    <xdr:to>
      <xdr:col>8</xdr:col>
      <xdr:colOff>381075</xdr:colOff>
      <xdr:row>24</xdr:row>
      <xdr:rowOff>192443</xdr:rowOff>
    </xdr:to>
    <xdr:sp macro="" textlink="">
      <xdr:nvSpPr>
        <xdr:cNvPr id="53" name="Rectangle: Rounded Corners 52">
          <a:extLst>
            <a:ext uri="{FF2B5EF4-FFF2-40B4-BE49-F238E27FC236}">
              <a16:creationId xmlns:a16="http://schemas.microsoft.com/office/drawing/2014/main" id="{294819DD-B739-4C28-8B2C-1B8C899DE084}"/>
            </a:ext>
          </a:extLst>
        </xdr:cNvPr>
        <xdr:cNvSpPr/>
      </xdr:nvSpPr>
      <xdr:spPr>
        <a:xfrm>
          <a:off x="1847145" y="2314575"/>
          <a:ext cx="3867930" cy="27927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628650</xdr:colOff>
      <xdr:row>11</xdr:row>
      <xdr:rowOff>66516</xdr:rowOff>
    </xdr:from>
    <xdr:to>
      <xdr:col>8</xdr:col>
      <xdr:colOff>247650</xdr:colOff>
      <xdr:row>12</xdr:row>
      <xdr:rowOff>150364</xdr:rowOff>
    </xdr:to>
    <xdr:sp macro="" textlink="">
      <xdr:nvSpPr>
        <xdr:cNvPr id="55" name="TextBox 54">
          <a:extLst>
            <a:ext uri="{FF2B5EF4-FFF2-40B4-BE49-F238E27FC236}">
              <a16:creationId xmlns:a16="http://schemas.microsoft.com/office/drawing/2014/main" id="{C5C35184-46D0-4D3F-82A0-8F3C78603DCF}"/>
            </a:ext>
          </a:extLst>
        </xdr:cNvPr>
        <xdr:cNvSpPr txBox="1"/>
      </xdr:nvSpPr>
      <xdr:spPr>
        <a:xfrm>
          <a:off x="1969770" y="2322036"/>
          <a:ext cx="3642360" cy="281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Lato Black" panose="020F0A02020204030203" pitchFamily="34" charset="0"/>
            </a:rPr>
            <a:t>Total</a:t>
          </a:r>
          <a:r>
            <a:rPr lang="en-IN" sz="1400" b="1" baseline="0">
              <a:solidFill>
                <a:srgbClr val="602928"/>
              </a:solidFill>
              <a:latin typeface="Lato Black" panose="020F0A02020204030203" pitchFamily="34" charset="0"/>
            </a:rPr>
            <a:t> Employee by Gender</a:t>
          </a:r>
          <a:endParaRPr lang="en-IN" sz="1400" b="1">
            <a:solidFill>
              <a:srgbClr val="602928"/>
            </a:solidFill>
            <a:latin typeface="Lato Black" panose="020F0A02020204030203" pitchFamily="34" charset="0"/>
          </a:endParaRPr>
        </a:p>
      </xdr:txBody>
    </xdr:sp>
    <xdr:clientData/>
  </xdr:twoCellAnchor>
  <xdr:twoCellAnchor>
    <xdr:from>
      <xdr:col>8</xdr:col>
      <xdr:colOff>475545</xdr:colOff>
      <xdr:row>25</xdr:row>
      <xdr:rowOff>85725</xdr:rowOff>
    </xdr:from>
    <xdr:to>
      <xdr:col>14</xdr:col>
      <xdr:colOff>39045</xdr:colOff>
      <xdr:row>38</xdr:row>
      <xdr:rowOff>194909</xdr:rowOff>
    </xdr:to>
    <xdr:sp macro="" textlink="">
      <xdr:nvSpPr>
        <xdr:cNvPr id="66" name="Rectangle: Rounded Corners 65">
          <a:extLst>
            <a:ext uri="{FF2B5EF4-FFF2-40B4-BE49-F238E27FC236}">
              <a16:creationId xmlns:a16="http://schemas.microsoft.com/office/drawing/2014/main" id="{948B64ED-013C-4C07-84DC-2068E0FC8ADD}"/>
            </a:ext>
          </a:extLst>
        </xdr:cNvPr>
        <xdr:cNvSpPr/>
      </xdr:nvSpPr>
      <xdr:spPr>
        <a:xfrm>
          <a:off x="5840025" y="5153025"/>
          <a:ext cx="3586860" cy="2684744"/>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571499</xdr:colOff>
      <xdr:row>27</xdr:row>
      <xdr:rowOff>95251</xdr:rowOff>
    </xdr:from>
    <xdr:to>
      <xdr:col>13</xdr:col>
      <xdr:colOff>581025</xdr:colOff>
      <xdr:row>38</xdr:row>
      <xdr:rowOff>123826</xdr:rowOff>
    </xdr:to>
    <xdr:graphicFrame macro="">
      <xdr:nvGraphicFramePr>
        <xdr:cNvPr id="68" name="Chart 67">
          <a:extLst>
            <a:ext uri="{FF2B5EF4-FFF2-40B4-BE49-F238E27FC236}">
              <a16:creationId xmlns:a16="http://schemas.microsoft.com/office/drawing/2014/main" id="{DDAAC221-ABCB-4A5D-88A9-F67D0DE58C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609601</xdr:colOff>
      <xdr:row>25</xdr:row>
      <xdr:rowOff>133350</xdr:rowOff>
    </xdr:from>
    <xdr:to>
      <xdr:col>14</xdr:col>
      <xdr:colOff>1</xdr:colOff>
      <xdr:row>27</xdr:row>
      <xdr:rowOff>0</xdr:rowOff>
    </xdr:to>
    <xdr:sp macro="" textlink="">
      <xdr:nvSpPr>
        <xdr:cNvPr id="69" name="TextBox 68">
          <a:extLst>
            <a:ext uri="{FF2B5EF4-FFF2-40B4-BE49-F238E27FC236}">
              <a16:creationId xmlns:a16="http://schemas.microsoft.com/office/drawing/2014/main" id="{7E79D0E0-E72C-4515-9AAF-FFCCFFAEF30E}"/>
            </a:ext>
          </a:extLst>
        </xdr:cNvPr>
        <xdr:cNvSpPr txBox="1"/>
      </xdr:nvSpPr>
      <xdr:spPr>
        <a:xfrm>
          <a:off x="5943601" y="5248275"/>
          <a:ext cx="3390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A02020204030203" pitchFamily="34" charset="0"/>
            </a:rPr>
            <a:t>Attrition by Age Group</a:t>
          </a:r>
        </a:p>
      </xdr:txBody>
    </xdr:sp>
    <xdr:clientData/>
  </xdr:twoCellAnchor>
  <xdr:twoCellAnchor>
    <xdr:from>
      <xdr:col>14</xdr:col>
      <xdr:colOff>132645</xdr:colOff>
      <xdr:row>25</xdr:row>
      <xdr:rowOff>85725</xdr:rowOff>
    </xdr:from>
    <xdr:to>
      <xdr:col>18</xdr:col>
      <xdr:colOff>309645</xdr:colOff>
      <xdr:row>38</xdr:row>
      <xdr:rowOff>185400</xdr:rowOff>
    </xdr:to>
    <xdr:sp macro="" textlink="">
      <xdr:nvSpPr>
        <xdr:cNvPr id="70" name="Rectangle: Rounded Corners 69">
          <a:extLst>
            <a:ext uri="{FF2B5EF4-FFF2-40B4-BE49-F238E27FC236}">
              <a16:creationId xmlns:a16="http://schemas.microsoft.com/office/drawing/2014/main" id="{B69B6933-3AE5-4BC0-BC90-A9124616142F}"/>
            </a:ext>
          </a:extLst>
        </xdr:cNvPr>
        <xdr:cNvSpPr/>
      </xdr:nvSpPr>
      <xdr:spPr>
        <a:xfrm>
          <a:off x="9520485" y="5153025"/>
          <a:ext cx="2859240" cy="2675235"/>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256470</xdr:colOff>
      <xdr:row>27</xdr:row>
      <xdr:rowOff>76200</xdr:rowOff>
    </xdr:from>
    <xdr:to>
      <xdr:col>18</xdr:col>
      <xdr:colOff>219075</xdr:colOff>
      <xdr:row>38</xdr:row>
      <xdr:rowOff>57150</xdr:rowOff>
    </xdr:to>
    <mc:AlternateContent xmlns:mc="http://schemas.openxmlformats.org/markup-compatibility/2006">
      <mc:Choice xmlns:cx1="http://schemas.microsoft.com/office/drawing/2015/9/8/chartex" Requires="cx1">
        <xdr:graphicFrame macro="">
          <xdr:nvGraphicFramePr>
            <xdr:cNvPr id="72" name="Chart 71">
              <a:extLst>
                <a:ext uri="{FF2B5EF4-FFF2-40B4-BE49-F238E27FC236}">
                  <a16:creationId xmlns:a16="http://schemas.microsoft.com/office/drawing/2014/main" id="{CE884165-DB37-463E-A4DC-FE904506CF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9644310" y="5539740"/>
              <a:ext cx="2644845" cy="21602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228600</xdr:colOff>
      <xdr:row>25</xdr:row>
      <xdr:rowOff>133350</xdr:rowOff>
    </xdr:from>
    <xdr:to>
      <xdr:col>18</xdr:col>
      <xdr:colOff>238125</xdr:colOff>
      <xdr:row>27</xdr:row>
      <xdr:rowOff>28575</xdr:rowOff>
    </xdr:to>
    <xdr:sp macro="" textlink="">
      <xdr:nvSpPr>
        <xdr:cNvPr id="73" name="TextBox 72">
          <a:extLst>
            <a:ext uri="{FF2B5EF4-FFF2-40B4-BE49-F238E27FC236}">
              <a16:creationId xmlns:a16="http://schemas.microsoft.com/office/drawing/2014/main" id="{8E975A22-5E1A-45B5-9B2F-747A3ECD1C4C}"/>
            </a:ext>
          </a:extLst>
        </xdr:cNvPr>
        <xdr:cNvSpPr txBox="1"/>
      </xdr:nvSpPr>
      <xdr:spPr>
        <a:xfrm>
          <a:off x="9563100" y="5248275"/>
          <a:ext cx="26765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A02020204030203" pitchFamily="34" charset="0"/>
            </a:rPr>
            <a:t>Attrition</a:t>
          </a:r>
          <a:r>
            <a:rPr lang="en-IN" sz="1400" b="1" baseline="0">
              <a:solidFill>
                <a:srgbClr val="602928"/>
              </a:solidFill>
              <a:latin typeface="Lato Black" panose="020F0A02020204030203" pitchFamily="34" charset="0"/>
            </a:rPr>
            <a:t> by Marital Status</a:t>
          </a:r>
          <a:endParaRPr lang="en-IN" sz="1400" b="1">
            <a:solidFill>
              <a:srgbClr val="602928"/>
            </a:solidFill>
            <a:latin typeface="Lato Black" panose="020F0A02020204030203" pitchFamily="34" charset="0"/>
          </a:endParaRPr>
        </a:p>
      </xdr:txBody>
    </xdr:sp>
    <xdr:clientData/>
  </xdr:twoCellAnchor>
  <xdr:twoCellAnchor>
    <xdr:from>
      <xdr:col>18</xdr:col>
      <xdr:colOff>418395</xdr:colOff>
      <xdr:row>25</xdr:row>
      <xdr:rowOff>85725</xdr:rowOff>
    </xdr:from>
    <xdr:to>
      <xdr:col>22</xdr:col>
      <xdr:colOff>451395</xdr:colOff>
      <xdr:row>38</xdr:row>
      <xdr:rowOff>185400</xdr:rowOff>
    </xdr:to>
    <xdr:sp macro="" textlink="">
      <xdr:nvSpPr>
        <xdr:cNvPr id="74" name="Rectangle: Rounded Corners 73">
          <a:extLst>
            <a:ext uri="{FF2B5EF4-FFF2-40B4-BE49-F238E27FC236}">
              <a16:creationId xmlns:a16="http://schemas.microsoft.com/office/drawing/2014/main" id="{52D8C6FF-BD3E-4DFA-B29D-9573394E4265}"/>
            </a:ext>
          </a:extLst>
        </xdr:cNvPr>
        <xdr:cNvSpPr/>
      </xdr:nvSpPr>
      <xdr:spPr>
        <a:xfrm>
          <a:off x="12488475" y="5153025"/>
          <a:ext cx="2715240" cy="2675235"/>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485070</xdr:colOff>
      <xdr:row>25</xdr:row>
      <xdr:rowOff>133350</xdr:rowOff>
    </xdr:from>
    <xdr:to>
      <xdr:col>22</xdr:col>
      <xdr:colOff>409575</xdr:colOff>
      <xdr:row>27</xdr:row>
      <xdr:rowOff>9525</xdr:rowOff>
    </xdr:to>
    <xdr:sp macro="" textlink="">
      <xdr:nvSpPr>
        <xdr:cNvPr id="76" name="TextBox 75">
          <a:extLst>
            <a:ext uri="{FF2B5EF4-FFF2-40B4-BE49-F238E27FC236}">
              <a16:creationId xmlns:a16="http://schemas.microsoft.com/office/drawing/2014/main" id="{4A388639-039F-434E-8A80-ADB4DC2F364E}"/>
            </a:ext>
          </a:extLst>
        </xdr:cNvPr>
        <xdr:cNvSpPr txBox="1"/>
      </xdr:nvSpPr>
      <xdr:spPr>
        <a:xfrm>
          <a:off x="12486570" y="5248275"/>
          <a:ext cx="259150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A02020204030203" pitchFamily="34" charset="0"/>
            </a:rPr>
            <a:t>Filter Panel</a:t>
          </a:r>
        </a:p>
      </xdr:txBody>
    </xdr:sp>
    <xdr:clientData/>
  </xdr:twoCellAnchor>
  <xdr:twoCellAnchor editAs="oneCell">
    <xdr:from>
      <xdr:col>18</xdr:col>
      <xdr:colOff>495299</xdr:colOff>
      <xdr:row>28</xdr:row>
      <xdr:rowOff>38100</xdr:rowOff>
    </xdr:from>
    <xdr:to>
      <xdr:col>21</xdr:col>
      <xdr:colOff>19050</xdr:colOff>
      <xdr:row>38</xdr:row>
      <xdr:rowOff>171450</xdr:rowOff>
    </xdr:to>
    <mc:AlternateContent xmlns:mc="http://schemas.openxmlformats.org/markup-compatibility/2006" xmlns:a14="http://schemas.microsoft.com/office/drawing/2010/main">
      <mc:Choice Requires="a14">
        <xdr:graphicFrame macro="">
          <xdr:nvGraphicFramePr>
            <xdr:cNvPr id="77" name="Education Field 3">
              <a:extLst>
                <a:ext uri="{FF2B5EF4-FFF2-40B4-BE49-F238E27FC236}">
                  <a16:creationId xmlns:a16="http://schemas.microsoft.com/office/drawing/2014/main" id="{6B8D7446-DCB7-4191-BA60-74AF67D25C52}"/>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496799" y="5772150"/>
              <a:ext cx="1524001" cy="20955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619125</xdr:colOff>
      <xdr:row>28</xdr:row>
      <xdr:rowOff>85726</xdr:rowOff>
    </xdr:from>
    <xdr:to>
      <xdr:col>22</xdr:col>
      <xdr:colOff>390525</xdr:colOff>
      <xdr:row>35</xdr:row>
      <xdr:rowOff>104775</xdr:rowOff>
    </xdr:to>
    <mc:AlternateContent xmlns:mc="http://schemas.openxmlformats.org/markup-compatibility/2006" xmlns:a14="http://schemas.microsoft.com/office/drawing/2010/main">
      <mc:Choice Requires="a14">
        <xdr:graphicFrame macro="">
          <xdr:nvGraphicFramePr>
            <xdr:cNvPr id="78" name="Department 2">
              <a:extLst>
                <a:ext uri="{FF2B5EF4-FFF2-40B4-BE49-F238E27FC236}">
                  <a16:creationId xmlns:a16="http://schemas.microsoft.com/office/drawing/2014/main" id="{A022BBA7-6FF9-4F92-ADF7-2ABC663E9FAB}"/>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3954125" y="5800726"/>
              <a:ext cx="110490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514350</xdr:colOff>
      <xdr:row>27</xdr:row>
      <xdr:rowOff>95250</xdr:rowOff>
    </xdr:from>
    <xdr:to>
      <xdr:col>20</xdr:col>
      <xdr:colOff>523875</xdr:colOff>
      <xdr:row>28</xdr:row>
      <xdr:rowOff>114300</xdr:rowOff>
    </xdr:to>
    <xdr:sp macro="" textlink="">
      <xdr:nvSpPr>
        <xdr:cNvPr id="79" name="TextBox 78">
          <a:extLst>
            <a:ext uri="{FF2B5EF4-FFF2-40B4-BE49-F238E27FC236}">
              <a16:creationId xmlns:a16="http://schemas.microsoft.com/office/drawing/2014/main" id="{6F2B73B7-4E81-4861-B28C-15FC780BA2F0}"/>
            </a:ext>
          </a:extLst>
        </xdr:cNvPr>
        <xdr:cNvSpPr txBox="1"/>
      </xdr:nvSpPr>
      <xdr:spPr>
        <a:xfrm>
          <a:off x="12584430" y="5558790"/>
          <a:ext cx="1350645" cy="217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0" cap="none" spc="0">
              <a:ln w="0"/>
              <a:solidFill>
                <a:schemeClr val="tx1"/>
              </a:solidFill>
              <a:effectLst>
                <a:outerShdw blurRad="38100" dist="19050" dir="2700000" algn="tl" rotWithShape="0">
                  <a:schemeClr val="dk1">
                    <a:alpha val="40000"/>
                  </a:schemeClr>
                </a:outerShdw>
              </a:effectLst>
              <a:latin typeface="Lato Black" panose="020F0A02020204030203" pitchFamily="34" charset="0"/>
            </a:rPr>
            <a:t>Education Field</a:t>
          </a:r>
        </a:p>
      </xdr:txBody>
    </xdr:sp>
    <xdr:clientData/>
  </xdr:twoCellAnchor>
  <xdr:twoCellAnchor>
    <xdr:from>
      <xdr:col>20</xdr:col>
      <xdr:colOff>476250</xdr:colOff>
      <xdr:row>27</xdr:row>
      <xdr:rowOff>95250</xdr:rowOff>
    </xdr:from>
    <xdr:to>
      <xdr:col>22</xdr:col>
      <xdr:colOff>485775</xdr:colOff>
      <xdr:row>28</xdr:row>
      <xdr:rowOff>114300</xdr:rowOff>
    </xdr:to>
    <xdr:sp macro="" textlink="">
      <xdr:nvSpPr>
        <xdr:cNvPr id="80" name="TextBox 79">
          <a:extLst>
            <a:ext uri="{FF2B5EF4-FFF2-40B4-BE49-F238E27FC236}">
              <a16:creationId xmlns:a16="http://schemas.microsoft.com/office/drawing/2014/main" id="{16215DAE-95CF-40CA-BA1D-667A620834C0}"/>
            </a:ext>
          </a:extLst>
        </xdr:cNvPr>
        <xdr:cNvSpPr txBox="1"/>
      </xdr:nvSpPr>
      <xdr:spPr>
        <a:xfrm>
          <a:off x="13811250" y="5610225"/>
          <a:ext cx="1343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0" cap="none" spc="0">
              <a:ln w="0"/>
              <a:solidFill>
                <a:schemeClr val="tx1"/>
              </a:solidFill>
              <a:effectLst>
                <a:outerShdw blurRad="38100" dist="19050" dir="2700000" algn="tl" rotWithShape="0">
                  <a:schemeClr val="dk1">
                    <a:alpha val="40000"/>
                  </a:schemeClr>
                </a:outerShdw>
              </a:effectLst>
              <a:latin typeface="Lato Black" panose="020F0A02020204030203" pitchFamily="34" charset="0"/>
              <a:ea typeface="+mn-ea"/>
              <a:cs typeface="+mn-cs"/>
            </a:rPr>
            <a:t>Department</a:t>
          </a:r>
        </a:p>
      </xdr:txBody>
    </xdr:sp>
    <xdr:clientData/>
  </xdr:twoCellAnchor>
  <xdr:twoCellAnchor>
    <xdr:from>
      <xdr:col>5</xdr:col>
      <xdr:colOff>425065</xdr:colOff>
      <xdr:row>17</xdr:row>
      <xdr:rowOff>161924</xdr:rowOff>
    </xdr:from>
    <xdr:to>
      <xdr:col>6</xdr:col>
      <xdr:colOff>514315</xdr:colOff>
      <xdr:row>21</xdr:row>
      <xdr:rowOff>117824</xdr:rowOff>
    </xdr:to>
    <xdr:pic>
      <xdr:nvPicPr>
        <xdr:cNvPr id="102" name="Graphic 101" descr="Male profile with solid fill">
          <a:extLst>
            <a:ext uri="{FF2B5EF4-FFF2-40B4-BE49-F238E27FC236}">
              <a16:creationId xmlns:a16="http://schemas.microsoft.com/office/drawing/2014/main" id="{49D72860-216E-4C16-84B7-15E91748ADB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758815" y="3638549"/>
          <a:ext cx="756000" cy="756000"/>
        </a:xfrm>
        <a:prstGeom prst="rect">
          <a:avLst/>
        </a:prstGeom>
      </xdr:spPr>
    </xdr:pic>
    <xdr:clientData/>
  </xdr:twoCellAnchor>
  <xdr:twoCellAnchor>
    <xdr:from>
      <xdr:col>4</xdr:col>
      <xdr:colOff>394090</xdr:colOff>
      <xdr:row>17</xdr:row>
      <xdr:rowOff>190499</xdr:rowOff>
    </xdr:from>
    <xdr:to>
      <xdr:col>5</xdr:col>
      <xdr:colOff>447340</xdr:colOff>
      <xdr:row>21</xdr:row>
      <xdr:rowOff>110399</xdr:rowOff>
    </xdr:to>
    <xdr:pic>
      <xdr:nvPicPr>
        <xdr:cNvPr id="103" name="Graphic 102" descr="Female Profile with solid fill">
          <a:extLst>
            <a:ext uri="{FF2B5EF4-FFF2-40B4-BE49-F238E27FC236}">
              <a16:creationId xmlns:a16="http://schemas.microsoft.com/office/drawing/2014/main" id="{3A00F2AC-8DBD-4536-B67C-93BF164B89A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3061090" y="3667124"/>
          <a:ext cx="720000" cy="720000"/>
        </a:xfrm>
        <a:prstGeom prst="rect">
          <a:avLst/>
        </a:prstGeom>
      </xdr:spPr>
    </xdr:pic>
    <xdr:clientData/>
  </xdr:twoCellAnchor>
  <xdr:twoCellAnchor>
    <xdr:from>
      <xdr:col>2</xdr:col>
      <xdr:colOff>447675</xdr:colOff>
      <xdr:row>16</xdr:row>
      <xdr:rowOff>7142</xdr:rowOff>
    </xdr:from>
    <xdr:to>
      <xdr:col>4</xdr:col>
      <xdr:colOff>554175</xdr:colOff>
      <xdr:row>23</xdr:row>
      <xdr:rowOff>46967</xdr:rowOff>
    </xdr:to>
    <xdr:graphicFrame macro="">
      <xdr:nvGraphicFramePr>
        <xdr:cNvPr id="104" name="Chart 103">
          <a:extLst>
            <a:ext uri="{FF2B5EF4-FFF2-40B4-BE49-F238E27FC236}">
              <a16:creationId xmlns:a16="http://schemas.microsoft.com/office/drawing/2014/main" id="{7EE50AD4-DD15-470E-8498-B1D8F4E14C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218372</xdr:colOff>
      <xdr:row>18</xdr:row>
      <xdr:rowOff>161924</xdr:rowOff>
    </xdr:from>
    <xdr:to>
      <xdr:col>4</xdr:col>
      <xdr:colOff>161927</xdr:colOff>
      <xdr:row>20</xdr:row>
      <xdr:rowOff>104774</xdr:rowOff>
    </xdr:to>
    <xdr:sp macro="" textlink="'Star Rating'!$C$19">
      <xdr:nvSpPr>
        <xdr:cNvPr id="105" name="TextBox 104">
          <a:extLst>
            <a:ext uri="{FF2B5EF4-FFF2-40B4-BE49-F238E27FC236}">
              <a16:creationId xmlns:a16="http://schemas.microsoft.com/office/drawing/2014/main" id="{8B62CC3B-6D4C-4AAD-80E2-5AACB248B3C0}"/>
            </a:ext>
          </a:extLst>
        </xdr:cNvPr>
        <xdr:cNvSpPr txBox="1"/>
      </xdr:nvSpPr>
      <xdr:spPr>
        <a:xfrm>
          <a:off x="2218622" y="3838574"/>
          <a:ext cx="61030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0AB71F9-A4D4-4CAC-92A0-009FF5457987}" type="TxLink">
            <a:rPr lang="en-US" sz="1600" b="1" i="0" u="none" strike="noStrike">
              <a:solidFill>
                <a:schemeClr val="bg2">
                  <a:lumMod val="25000"/>
                </a:schemeClr>
              </a:solidFill>
              <a:latin typeface="Lato Black" panose="020F0A02020204030203" pitchFamily="34" charset="0"/>
              <a:ea typeface="Calibri"/>
              <a:cs typeface="Calibri"/>
            </a:rPr>
            <a:pPr marL="0" indent="0" algn="ctr"/>
            <a:t>40%</a:t>
          </a:fld>
          <a:endParaRPr lang="en-IN" sz="1600" b="1" i="0" u="none" strike="noStrike">
            <a:solidFill>
              <a:schemeClr val="bg2">
                <a:lumMod val="25000"/>
              </a:schemeClr>
            </a:solidFill>
            <a:latin typeface="Lato Black" panose="020F0A02020204030203" pitchFamily="34" charset="0"/>
            <a:ea typeface="Calibri"/>
            <a:cs typeface="Calibri"/>
          </a:endParaRPr>
        </a:p>
      </xdr:txBody>
    </xdr:sp>
    <xdr:clientData/>
  </xdr:twoCellAnchor>
  <xdr:twoCellAnchor>
    <xdr:from>
      <xdr:col>6</xdr:col>
      <xdr:colOff>342197</xdr:colOff>
      <xdr:row>16</xdr:row>
      <xdr:rowOff>7142</xdr:rowOff>
    </xdr:from>
    <xdr:to>
      <xdr:col>8</xdr:col>
      <xdr:colOff>448697</xdr:colOff>
      <xdr:row>23</xdr:row>
      <xdr:rowOff>46967</xdr:rowOff>
    </xdr:to>
    <xdr:graphicFrame macro="">
      <xdr:nvGraphicFramePr>
        <xdr:cNvPr id="106" name="Chart 105">
          <a:extLst>
            <a:ext uri="{FF2B5EF4-FFF2-40B4-BE49-F238E27FC236}">
              <a16:creationId xmlns:a16="http://schemas.microsoft.com/office/drawing/2014/main" id="{25C48E6F-73DC-4A32-AEF2-E8D418456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132647</xdr:colOff>
      <xdr:row>18</xdr:row>
      <xdr:rowOff>161924</xdr:rowOff>
    </xdr:from>
    <xdr:to>
      <xdr:col>8</xdr:col>
      <xdr:colOff>76202</xdr:colOff>
      <xdr:row>20</xdr:row>
      <xdr:rowOff>104774</xdr:rowOff>
    </xdr:to>
    <xdr:sp macro="" textlink="'Star Rating'!$C$20">
      <xdr:nvSpPr>
        <xdr:cNvPr id="107" name="TextBox 106">
          <a:extLst>
            <a:ext uri="{FF2B5EF4-FFF2-40B4-BE49-F238E27FC236}">
              <a16:creationId xmlns:a16="http://schemas.microsoft.com/office/drawing/2014/main" id="{A02C7D27-1EBF-43FD-9BA4-797B8224A59E}"/>
            </a:ext>
          </a:extLst>
        </xdr:cNvPr>
        <xdr:cNvSpPr txBox="1"/>
      </xdr:nvSpPr>
      <xdr:spPr>
        <a:xfrm>
          <a:off x="4799897" y="3838574"/>
          <a:ext cx="61030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3A5EF1-7BCD-475D-8B3C-F9F8D9E74E5B}" type="TxLink">
            <a:rPr lang="en-US" sz="1600" b="1" i="0" u="none" strike="noStrike">
              <a:solidFill>
                <a:schemeClr val="bg2">
                  <a:lumMod val="25000"/>
                </a:schemeClr>
              </a:solidFill>
              <a:latin typeface="Lato Black" panose="020F0A02020204030203" pitchFamily="34" charset="0"/>
              <a:ea typeface="Calibri"/>
              <a:cs typeface="Calibri"/>
            </a:rPr>
            <a:pPr algn="ctr"/>
            <a:t>60%</a:t>
          </a:fld>
          <a:endParaRPr lang="en-IN" sz="2000" b="1">
            <a:solidFill>
              <a:schemeClr val="bg2">
                <a:lumMod val="25000"/>
              </a:schemeClr>
            </a:solidFill>
            <a:latin typeface="Lato Black" panose="020F0A02020204030203" pitchFamily="34" charset="0"/>
          </a:endParaRPr>
        </a:p>
      </xdr:txBody>
    </xdr:sp>
    <xdr:clientData/>
  </xdr:twoCellAnchor>
  <xdr:twoCellAnchor>
    <xdr:from>
      <xdr:col>4</xdr:col>
      <xdr:colOff>314327</xdr:colOff>
      <xdr:row>14</xdr:row>
      <xdr:rowOff>19050</xdr:rowOff>
    </xdr:from>
    <xdr:to>
      <xdr:col>6</xdr:col>
      <xdr:colOff>638177</xdr:colOff>
      <xdr:row>17</xdr:row>
      <xdr:rowOff>104775</xdr:rowOff>
    </xdr:to>
    <mc:AlternateContent xmlns:mc="http://schemas.openxmlformats.org/markup-compatibility/2006" xmlns:a14="http://schemas.microsoft.com/office/drawing/2010/main">
      <mc:Choice Requires="a14">
        <xdr:graphicFrame macro="">
          <xdr:nvGraphicFramePr>
            <xdr:cNvPr id="108" name="Gender 2">
              <a:extLst>
                <a:ext uri="{FF2B5EF4-FFF2-40B4-BE49-F238E27FC236}">
                  <a16:creationId xmlns:a16="http://schemas.microsoft.com/office/drawing/2014/main" id="{88B5F234-77DE-407C-9A2F-6E5C0C8A540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981327" y="2895600"/>
              <a:ext cx="165735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645794</xdr:colOff>
      <xdr:row>1</xdr:row>
      <xdr:rowOff>64770</xdr:rowOff>
    </xdr:from>
    <xdr:to>
      <xdr:col>3</xdr:col>
      <xdr:colOff>649604</xdr:colOff>
      <xdr:row>4</xdr:row>
      <xdr:rowOff>43815</xdr:rowOff>
    </xdr:to>
    <xdr:pic>
      <xdr:nvPicPr>
        <xdr:cNvPr id="118" name="Picture 117">
          <a:extLst>
            <a:ext uri="{FF2B5EF4-FFF2-40B4-BE49-F238E27FC236}">
              <a16:creationId xmlns:a16="http://schemas.microsoft.com/office/drawing/2014/main" id="{74AA2F4E-1098-4122-9CB2-BDA73ECEFC6F}"/>
            </a:ext>
          </a:extLst>
        </xdr:cNvPr>
        <xdr:cNvPicPr>
          <a:picLocks noChangeAspect="1"/>
        </xdr:cNvPicPr>
      </xdr:nvPicPr>
      <xdr:blipFill>
        <a:blip xmlns:r="http://schemas.openxmlformats.org/officeDocument/2006/relationships" r:embed="rId20"/>
        <a:stretch>
          <a:fillRect/>
        </a:stretch>
      </xdr:blipFill>
      <xdr:spPr>
        <a:xfrm>
          <a:off x="1979294" y="340995"/>
          <a:ext cx="670560" cy="57912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jit Kadam" refreshedDate="44921.814978009257" createdVersion="8" refreshedVersion="8" minRefreshableVersion="3" recordCount="1470" xr:uid="{1EE0C624-159A-4097-9D2E-F2AF96C3EF9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08581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A93E83-A5DD-47D2-BD83-E1F680DE6E3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9" baseItem="0"/>
    <dataField name="Sum of CF_attrition count" fld="17" baseField="0" baseItem="0"/>
    <dataField name="Average of Age" fld="16" subtotal="average" baseField="0" baseItem="1" numFmtId="2"/>
  </dataFields>
  <formats count="1">
    <format dxfId="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4C5902-5690-43E7-BBB2-3F486C32CF7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3:B1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351166-E85B-460A-80F2-D6121FCAC9D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A5"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4" baseItem="0" numFmtId="164"/>
  </dataFields>
  <formats count="1">
    <format dxfId="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9D3AF1-3DFD-4BFB-AB55-E761ACE8AB83}"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9" firstHeaderRow="1" firstDataRow="1" firstDataCol="1"/>
  <pivotFields count="44">
    <pivotField showAll="0"/>
    <pivotField showAll="0"/>
    <pivotField showAll="0"/>
    <pivotField showAll="0"/>
    <pivotField showAll="0">
      <items count="4">
        <item x="2"/>
        <item x="1"/>
        <item x="0"/>
        <item t="default"/>
      </items>
    </pivotField>
    <pivotField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55D944-D6D5-4160-8A72-13AD47141214}"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4" count="1" selected="0">
            <x v="0"/>
          </reference>
        </references>
      </pivotArea>
    </chartFormat>
    <chartFormat chart="1" format="6">
      <pivotArea type="data" outline="0" fieldPosition="0">
        <references count="2">
          <reference field="4294967294" count="1" selected="0">
            <x v="0"/>
          </reference>
          <reference field="4" count="1" selected="0">
            <x v="1"/>
          </reference>
        </references>
      </pivotArea>
    </chartFormat>
    <chartFormat chart="1" format="7">
      <pivotArea type="data" outline="0" fieldPosition="0">
        <references count="2">
          <reference field="4294967294" count="1" selected="0">
            <x v="0"/>
          </reference>
          <reference field="4" count="1" selected="0">
            <x v="2"/>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4" count="1" selected="0">
            <x v="0"/>
          </reference>
        </references>
      </pivotArea>
    </chartFormat>
    <chartFormat chart="12" format="18">
      <pivotArea type="data" outline="0" fieldPosition="0">
        <references count="2">
          <reference field="4294967294" count="1" selected="0">
            <x v="0"/>
          </reference>
          <reference field="4" count="1" selected="0">
            <x v="1"/>
          </reference>
        </references>
      </pivotArea>
    </chartFormat>
    <chartFormat chart="12" format="19">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D69C31-899B-4B0D-B3C9-D95C15AF4A2D}"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74E829-B740-47B8-826B-286F45026B1C}" name="Job Role Tree Ma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B993AA-0FEE-4117-B16A-13096B5F778F}" name="Donut Char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822F504-FF39-4484-820E-5505CFC269F1}" sourceName="Education Field">
  <pivotTables>
    <pivotTable tabId="12" name="Job Role Tree Map"/>
    <pivotTable tabId="9" name="PivotTable18"/>
    <pivotTable tabId="8" name="PivotTable16"/>
    <pivotTable tabId="7" name="PivotTable15"/>
    <pivotTable tabId="4" name="PivotTable8"/>
    <pivotTable tabId="15" name="Donut Chart"/>
    <pivotTable tabId="5" name="PivotTable1"/>
    <pivotTable tabId="5" name="PivotTable9"/>
  </pivotTables>
  <data>
    <tabular pivotCacheId="40858140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B85E7A61-09B4-4F43-9B5C-99F2B7E0914A}" sourceName="Education">
  <pivotTables>
    <pivotTable tabId="9" name="PivotTable18"/>
  </pivotTables>
  <data>
    <tabular pivotCacheId="408581405">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2329868-7916-4487-92CE-BBC9516B3D3C}" sourceName="Gender">
  <pivotTables>
    <pivotTable tabId="5" name="PivotTable1"/>
    <pivotTable tabId="9" name="PivotTable18"/>
    <pivotTable tabId="8" name="PivotTable16"/>
    <pivotTable tabId="7" name="PivotTable15"/>
    <pivotTable tabId="4" name="PivotTable8"/>
    <pivotTable tabId="5" name="PivotTable9"/>
    <pivotTable tabId="12" name="Job Role Tree Map"/>
    <pivotTable tabId="15" name="Donut Chart"/>
  </pivotTables>
  <data>
    <tabular pivotCacheId="40858140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91F84DA-2B47-49AF-BD4C-5C2CCB0F4444}" sourceName="Department">
  <pivotTables>
    <pivotTable tabId="7" name="PivotTable15"/>
    <pivotTable tabId="9" name="PivotTable18"/>
    <pivotTable tabId="8" name="PivotTable16"/>
    <pivotTable tabId="4" name="PivotTable8"/>
    <pivotTable tabId="15" name="Donut Chart"/>
    <pivotTable tabId="5" name="PivotTable1"/>
    <pivotTable tabId="5" name="PivotTable9"/>
    <pivotTable tabId="12" name="Job Role Tree Map"/>
  </pivotTables>
  <data>
    <tabular pivotCacheId="40858140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406930ED-B521-451B-A292-13E068FD93FC}" cache="Slicer_Education_Field" caption="Education Field" rowHeight="260350"/>
  <slicer name="Gender" xr10:uid="{1069D35C-F14D-4487-8CCC-17EF6A8B4880}"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E1477CC-B34D-4D5E-8B19-488CD8C0F0FD}" cache="Slicer_Department" caption="Department"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B1617AEB-807E-49AD-BF75-44C97BDA8F9F}" cache="Slicer_Education1" caption="Education"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25AEEEC-9553-4570-B8EB-C681E11BC140}" cache="Slicer_Education_Field"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1EC2BE85-3064-480A-801F-E79E087994E9}" cache="Slicer_Education_Field" style="Gender" rowHeight="260350"/>
  <slicer name="Gender 2" xr10:uid="{8285F26B-7CFD-4910-A6AC-4822CFADC580}" cache="Slicer_Gender" caption="Gender" columnCount="2" style="Gender" rowHeight="260350"/>
  <slicer name="Department 2" xr10:uid="{AE44797F-5FD8-4C27-802C-91EA547A8C99}" cache="Slicer_Department" style="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6C89E8-5924-4525-BE87-ED8F2BFA0ECE}" name="Table1" displayName="Table1" ref="A1:AR1471" totalsRowShown="0">
  <autoFilter ref="A1:AR1471" xr:uid="{B36C89E8-5924-4525-BE87-ED8F2BFA0ECE}">
    <filterColumn colId="10">
      <filters>
        <filter val="Single"/>
      </filters>
    </filterColumn>
  </autoFilter>
  <tableColumns count="44">
    <tableColumn id="1" xr3:uid="{8E6A9EA0-EB8D-4FBC-AEF9-D4C8B4D09094}" name="Attrition"/>
    <tableColumn id="2" xr3:uid="{A53BAC76-6BF2-4084-BDB7-1E4C9802E385}" name="Business Travel"/>
    <tableColumn id="3" xr3:uid="{E23CECC3-9428-45D7-92C3-C16D4DB8481B}" name="CF_age band"/>
    <tableColumn id="4" xr3:uid="{1F94A094-CD66-44AD-8B72-D60F0BD780CC}" name="CF_attrition label"/>
    <tableColumn id="5" xr3:uid="{42FC16DB-349F-46DC-BCD6-A320BCCE49B3}" name="Department"/>
    <tableColumn id="6" xr3:uid="{9516F74B-27DD-4446-ACBB-B404116EEF9E}" name="Education Field"/>
    <tableColumn id="7" xr3:uid="{4455F1E7-6B81-4B88-AA35-7017FC20FA68}" name="emp no"/>
    <tableColumn id="8" xr3:uid="{3DBA3AE2-C724-4A62-B662-38B69E963415}" name="Employee Number"/>
    <tableColumn id="9" xr3:uid="{303F4A36-3CA2-4EB9-B170-5A21185D4EC8}" name="Gender"/>
    <tableColumn id="10" xr3:uid="{490832E9-AB3E-4635-A64D-2A757822D9BB}" name="Job Role"/>
    <tableColumn id="11" xr3:uid="{6C66AEAD-2406-40A5-95CA-5721076BCF3E}" name="Marital Status"/>
    <tableColumn id="12" xr3:uid="{99B1FEF5-65E6-419E-A85F-CE6D180FB9D8}" name="Over Time"/>
    <tableColumn id="13" xr3:uid="{A0FCFE21-EAF7-4333-A68C-60CFCCDF6EA1}" name="Over18"/>
    <tableColumn id="14" xr3:uid="{63ADCE4A-1BB4-41EA-B5B0-C3212866CBFF}" name="Training Times Last Year"/>
    <tableColumn id="15" xr3:uid="{03A392EE-F141-4FA5-A316-92A01F0D6E95}" name="-2"/>
    <tableColumn id="16" xr3:uid="{777B025A-8ECC-4A46-B3AD-B68EEE0C7C47}" name="0"/>
    <tableColumn id="17" xr3:uid="{F399F66E-A5A0-42BF-AE18-9EF2EBE9316F}" name="Age"/>
    <tableColumn id="18" xr3:uid="{CBE997C8-43F7-44D3-9280-772805E6AA7D}" name="CF_attrition count"/>
    <tableColumn id="19" xr3:uid="{AA31ACA3-B5A6-4095-B408-CC5D48239DBF}" name="CF_attrition counts"/>
    <tableColumn id="20" xr3:uid="{6C75AD3A-D8EE-4522-8B5F-623243498D6B}" name="CF_attrition rate"/>
    <tableColumn id="21" xr3:uid="{7059A151-4DD1-49B6-9778-DD042CAA9A89}" name="CF_current Employee"/>
    <tableColumn id="22" xr3:uid="{37668AA7-529E-474F-A802-C411BBDDF130}" name="Daily Rate"/>
    <tableColumn id="23" xr3:uid="{316F150F-1EBB-4EEF-BB83-4CAE46AD5030}" name="Distance From Home"/>
    <tableColumn id="24" xr3:uid="{08EE6A90-4571-4B04-AA22-3EB0AF068DCE}" name="Education"/>
    <tableColumn id="25" xr3:uid="{4236135D-87FB-4763-93B7-1D77BD97DF60}" name="Employee Count"/>
    <tableColumn id="26" xr3:uid="{B5ED9B1F-A18C-40F1-9724-9C1A249612E8}" name="Environment Satisfaction"/>
    <tableColumn id="27" xr3:uid="{1F3FA9DA-3CF7-4545-B702-57805E35BC3C}" name="Hourly Rate"/>
    <tableColumn id="28" xr3:uid="{963D1D6A-517F-4057-ABCD-F1A62F3AB837}" name="Job Involvement"/>
    <tableColumn id="29" xr3:uid="{B7ED16DC-31B4-4861-BCEE-D06F738A8791}" name="Job Level"/>
    <tableColumn id="30" xr3:uid="{7E094D31-93A5-4CA8-BC20-E7433BA85F48}" name="Job Satisfaction"/>
    <tableColumn id="31" xr3:uid="{7FE50F57-923D-4E58-9AB4-BD01229A19AF}" name="Monthly Income"/>
    <tableColumn id="32" xr3:uid="{08D4C847-1B52-45FA-BCBB-37D282F749CC}" name="Monthly Rate"/>
    <tableColumn id="33" xr3:uid="{9D06B93C-BE34-4EF4-85EB-9D91F716530B}" name="Num Companies Worked"/>
    <tableColumn id="34" xr3:uid="{5EF49DC0-D284-4155-B365-1FD89C840116}" name="Percent Salary Hike"/>
    <tableColumn id="35" xr3:uid="{C73C6F17-41EE-46BD-A1C6-8AD631B29ACA}" name="Performance Rating"/>
    <tableColumn id="36" xr3:uid="{E9FA843D-B255-4EEC-8527-8F5F51207320}" name="Relationship Satisfaction"/>
    <tableColumn id="37" xr3:uid="{3A56DEBE-9E8E-49E0-AA6F-4AED244D5904}" name="Standard Hours"/>
    <tableColumn id="38" xr3:uid="{53F7ED7B-EC41-4850-BBC0-6A5CA2D6B02A}" name="Stock Option Level"/>
    <tableColumn id="39" xr3:uid="{EA22EB34-4058-48E0-A54C-25C2587D5115}" name="Total Working Years"/>
    <tableColumn id="40" xr3:uid="{336A87D1-096A-4B72-9260-54A4239B9728}" name="Work Life Balance"/>
    <tableColumn id="41" xr3:uid="{9A4F8091-BFA5-4883-A9B9-2FB2A285F173}" name="Years At Company"/>
    <tableColumn id="42" xr3:uid="{752ED32B-D044-4943-B98F-C5705D83012C}" name="Years In Current Role"/>
    <tableColumn id="43" xr3:uid="{62B1CE49-6151-49A7-9070-552F413107A9}" name="Years Since Last Promotion"/>
    <tableColumn id="44" xr3:uid="{0FAC6074-BBA0-4635-86B2-F5B8607D4A3A}" name="Years With Curr Manager"/>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3E99-3955-4602-BFD7-B59B51244EF9}">
  <dimension ref="A1:AR1471"/>
  <sheetViews>
    <sheetView tabSelected="1" workbookViewId="0">
      <selection activeCell="M46" sqref="M46"/>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hidden="1" x14ac:dyDescent="0.3">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hidden="1" x14ac:dyDescent="0.3">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hidden="1" x14ac:dyDescent="0.3">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hidden="1" x14ac:dyDescent="0.3">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hidden="1" x14ac:dyDescent="0.3">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hidden="1" x14ac:dyDescent="0.3">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hidden="1" x14ac:dyDescent="0.3">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hidden="1" x14ac:dyDescent="0.3">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hidden="1" x14ac:dyDescent="0.3">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hidden="1" x14ac:dyDescent="0.3">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hidden="1" x14ac:dyDescent="0.3">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hidden="1" x14ac:dyDescent="0.3">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hidden="1" x14ac:dyDescent="0.3">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hidden="1" x14ac:dyDescent="0.3">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hidden="1" x14ac:dyDescent="0.3">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hidden="1" x14ac:dyDescent="0.3">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hidden="1" x14ac:dyDescent="0.3">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hidden="1" x14ac:dyDescent="0.3">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hidden="1" x14ac:dyDescent="0.3">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hidden="1" x14ac:dyDescent="0.3">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hidden="1" x14ac:dyDescent="0.3">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hidden="1" x14ac:dyDescent="0.3">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hidden="1" x14ac:dyDescent="0.3">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hidden="1" x14ac:dyDescent="0.3">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hidden="1" x14ac:dyDescent="0.3">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hidden="1" x14ac:dyDescent="0.3">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hidden="1" x14ac:dyDescent="0.3">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hidden="1" x14ac:dyDescent="0.3">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hidden="1" x14ac:dyDescent="0.3">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hidden="1" x14ac:dyDescent="0.3">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hidden="1" x14ac:dyDescent="0.3">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hidden="1" x14ac:dyDescent="0.3">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hidden="1" x14ac:dyDescent="0.3">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hidden="1" x14ac:dyDescent="0.3">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hidden="1" x14ac:dyDescent="0.3">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hidden="1" x14ac:dyDescent="0.3">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hidden="1" x14ac:dyDescent="0.3">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hidden="1" x14ac:dyDescent="0.3">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hidden="1" x14ac:dyDescent="0.3">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hidden="1" x14ac:dyDescent="0.3">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hidden="1" x14ac:dyDescent="0.3">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hidden="1" x14ac:dyDescent="0.3">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hidden="1" x14ac:dyDescent="0.3">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hidden="1" x14ac:dyDescent="0.3">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hidden="1" x14ac:dyDescent="0.3">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hidden="1" x14ac:dyDescent="0.3">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hidden="1" x14ac:dyDescent="0.3">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hidden="1" x14ac:dyDescent="0.3">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hidden="1" x14ac:dyDescent="0.3">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hidden="1" x14ac:dyDescent="0.3">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hidden="1" x14ac:dyDescent="0.3">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hidden="1" x14ac:dyDescent="0.3">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hidden="1" x14ac:dyDescent="0.3">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hidden="1" x14ac:dyDescent="0.3">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hidden="1" x14ac:dyDescent="0.3">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hidden="1" x14ac:dyDescent="0.3">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hidden="1" x14ac:dyDescent="0.3">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hidden="1" x14ac:dyDescent="0.3">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hidden="1" x14ac:dyDescent="0.3">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hidden="1" x14ac:dyDescent="0.3">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hidden="1" x14ac:dyDescent="0.3">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hidden="1" x14ac:dyDescent="0.3">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hidden="1" x14ac:dyDescent="0.3">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hidden="1" x14ac:dyDescent="0.3">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hidden="1" x14ac:dyDescent="0.3">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hidden="1" x14ac:dyDescent="0.3">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hidden="1" x14ac:dyDescent="0.3">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hidden="1" x14ac:dyDescent="0.3">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hidden="1" x14ac:dyDescent="0.3">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hidden="1" x14ac:dyDescent="0.3">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hidden="1" x14ac:dyDescent="0.3">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hidden="1" x14ac:dyDescent="0.3">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hidden="1" x14ac:dyDescent="0.3">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hidden="1" x14ac:dyDescent="0.3">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hidden="1" x14ac:dyDescent="0.3">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hidden="1" x14ac:dyDescent="0.3">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hidden="1" x14ac:dyDescent="0.3">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hidden="1" x14ac:dyDescent="0.3">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hidden="1" x14ac:dyDescent="0.3">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hidden="1" x14ac:dyDescent="0.3">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hidden="1" x14ac:dyDescent="0.3">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hidden="1" x14ac:dyDescent="0.3">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hidden="1" x14ac:dyDescent="0.3">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hidden="1" x14ac:dyDescent="0.3">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hidden="1" x14ac:dyDescent="0.3">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hidden="1" x14ac:dyDescent="0.3">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hidden="1" x14ac:dyDescent="0.3">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hidden="1" x14ac:dyDescent="0.3">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hidden="1" x14ac:dyDescent="0.3">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hidden="1" x14ac:dyDescent="0.3">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hidden="1" x14ac:dyDescent="0.3">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hidden="1" x14ac:dyDescent="0.3">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hidden="1" x14ac:dyDescent="0.3">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hidden="1" x14ac:dyDescent="0.3">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hidden="1" x14ac:dyDescent="0.3">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hidden="1" x14ac:dyDescent="0.3">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hidden="1" x14ac:dyDescent="0.3">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hidden="1" x14ac:dyDescent="0.3">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hidden="1" x14ac:dyDescent="0.3">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hidden="1" x14ac:dyDescent="0.3">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hidden="1" x14ac:dyDescent="0.3">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hidden="1" x14ac:dyDescent="0.3">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hidden="1" x14ac:dyDescent="0.3">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hidden="1" x14ac:dyDescent="0.3">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hidden="1" x14ac:dyDescent="0.3">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hidden="1" x14ac:dyDescent="0.3">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hidden="1" x14ac:dyDescent="0.3">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hidden="1" x14ac:dyDescent="0.3">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hidden="1" x14ac:dyDescent="0.3">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hidden="1" x14ac:dyDescent="0.3">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hidden="1" x14ac:dyDescent="0.3">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hidden="1" x14ac:dyDescent="0.3">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hidden="1" x14ac:dyDescent="0.3">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hidden="1" x14ac:dyDescent="0.3">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hidden="1" x14ac:dyDescent="0.3">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hidden="1" x14ac:dyDescent="0.3">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hidden="1" x14ac:dyDescent="0.3">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hidden="1" x14ac:dyDescent="0.3">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hidden="1" x14ac:dyDescent="0.3">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hidden="1" x14ac:dyDescent="0.3">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hidden="1" x14ac:dyDescent="0.3">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hidden="1" x14ac:dyDescent="0.3">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hidden="1" x14ac:dyDescent="0.3">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hidden="1" x14ac:dyDescent="0.3">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hidden="1" x14ac:dyDescent="0.3">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hidden="1" x14ac:dyDescent="0.3">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hidden="1" x14ac:dyDescent="0.3">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hidden="1" x14ac:dyDescent="0.3">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hidden="1" x14ac:dyDescent="0.3">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hidden="1" x14ac:dyDescent="0.3">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hidden="1" x14ac:dyDescent="0.3">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hidden="1" x14ac:dyDescent="0.3">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hidden="1" x14ac:dyDescent="0.3">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hidden="1" x14ac:dyDescent="0.3">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hidden="1" x14ac:dyDescent="0.3">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hidden="1" x14ac:dyDescent="0.3">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hidden="1" x14ac:dyDescent="0.3">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hidden="1" x14ac:dyDescent="0.3">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hidden="1" x14ac:dyDescent="0.3">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hidden="1" x14ac:dyDescent="0.3">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hidden="1" x14ac:dyDescent="0.3">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hidden="1" x14ac:dyDescent="0.3">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hidden="1" x14ac:dyDescent="0.3">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hidden="1" x14ac:dyDescent="0.3">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hidden="1" x14ac:dyDescent="0.3">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hidden="1" x14ac:dyDescent="0.3">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hidden="1" x14ac:dyDescent="0.3">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hidden="1" x14ac:dyDescent="0.3">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hidden="1" x14ac:dyDescent="0.3">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hidden="1" x14ac:dyDescent="0.3">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hidden="1" x14ac:dyDescent="0.3">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hidden="1" x14ac:dyDescent="0.3">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hidden="1" x14ac:dyDescent="0.3">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hidden="1" x14ac:dyDescent="0.3">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hidden="1" x14ac:dyDescent="0.3">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hidden="1" x14ac:dyDescent="0.3">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hidden="1" x14ac:dyDescent="0.3">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hidden="1" x14ac:dyDescent="0.3">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hidden="1" x14ac:dyDescent="0.3">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hidden="1" x14ac:dyDescent="0.3">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hidden="1" x14ac:dyDescent="0.3">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hidden="1" x14ac:dyDescent="0.3">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hidden="1" x14ac:dyDescent="0.3">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hidden="1" x14ac:dyDescent="0.3">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hidden="1" x14ac:dyDescent="0.3">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hidden="1" x14ac:dyDescent="0.3">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hidden="1" x14ac:dyDescent="0.3">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hidden="1" x14ac:dyDescent="0.3">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hidden="1" x14ac:dyDescent="0.3">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hidden="1" x14ac:dyDescent="0.3">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hidden="1" x14ac:dyDescent="0.3">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hidden="1" x14ac:dyDescent="0.3">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hidden="1" x14ac:dyDescent="0.3">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hidden="1" x14ac:dyDescent="0.3">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hidden="1" x14ac:dyDescent="0.3">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hidden="1" x14ac:dyDescent="0.3">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hidden="1" x14ac:dyDescent="0.3">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hidden="1" x14ac:dyDescent="0.3">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hidden="1" x14ac:dyDescent="0.3">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hidden="1" x14ac:dyDescent="0.3">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hidden="1" x14ac:dyDescent="0.3">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hidden="1" x14ac:dyDescent="0.3">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hidden="1" x14ac:dyDescent="0.3">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hidden="1" x14ac:dyDescent="0.3">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hidden="1" x14ac:dyDescent="0.3">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hidden="1" x14ac:dyDescent="0.3">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hidden="1" x14ac:dyDescent="0.3">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hidden="1" x14ac:dyDescent="0.3">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hidden="1" x14ac:dyDescent="0.3">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hidden="1" x14ac:dyDescent="0.3">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hidden="1" x14ac:dyDescent="0.3">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hidden="1" x14ac:dyDescent="0.3">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hidden="1" x14ac:dyDescent="0.3">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hidden="1" x14ac:dyDescent="0.3">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hidden="1" x14ac:dyDescent="0.3">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hidden="1" x14ac:dyDescent="0.3">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hidden="1" x14ac:dyDescent="0.3">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hidden="1" x14ac:dyDescent="0.3">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hidden="1" x14ac:dyDescent="0.3">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hidden="1" x14ac:dyDescent="0.3">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hidden="1" x14ac:dyDescent="0.3">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hidden="1" x14ac:dyDescent="0.3">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hidden="1" x14ac:dyDescent="0.3">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hidden="1" x14ac:dyDescent="0.3">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hidden="1" x14ac:dyDescent="0.3">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hidden="1" x14ac:dyDescent="0.3">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hidden="1" x14ac:dyDescent="0.3">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hidden="1" x14ac:dyDescent="0.3">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hidden="1" x14ac:dyDescent="0.3">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hidden="1" x14ac:dyDescent="0.3">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hidden="1" x14ac:dyDescent="0.3">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hidden="1" x14ac:dyDescent="0.3">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hidden="1" x14ac:dyDescent="0.3">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hidden="1" x14ac:dyDescent="0.3">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hidden="1" x14ac:dyDescent="0.3">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hidden="1" x14ac:dyDescent="0.3">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hidden="1" x14ac:dyDescent="0.3">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hidden="1" x14ac:dyDescent="0.3">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hidden="1" x14ac:dyDescent="0.3">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hidden="1" x14ac:dyDescent="0.3">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hidden="1" x14ac:dyDescent="0.3">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hidden="1" x14ac:dyDescent="0.3">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hidden="1" x14ac:dyDescent="0.3">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hidden="1" x14ac:dyDescent="0.3">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hidden="1" x14ac:dyDescent="0.3">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hidden="1" x14ac:dyDescent="0.3">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hidden="1" x14ac:dyDescent="0.3">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hidden="1" x14ac:dyDescent="0.3">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hidden="1" x14ac:dyDescent="0.3">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hidden="1" x14ac:dyDescent="0.3">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hidden="1" x14ac:dyDescent="0.3">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hidden="1" x14ac:dyDescent="0.3">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hidden="1" x14ac:dyDescent="0.3">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hidden="1" x14ac:dyDescent="0.3">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hidden="1" x14ac:dyDescent="0.3">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hidden="1" x14ac:dyDescent="0.3">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hidden="1" x14ac:dyDescent="0.3">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hidden="1" x14ac:dyDescent="0.3">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hidden="1" x14ac:dyDescent="0.3">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hidden="1" x14ac:dyDescent="0.3">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hidden="1" x14ac:dyDescent="0.3">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hidden="1" x14ac:dyDescent="0.3">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hidden="1" x14ac:dyDescent="0.3">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hidden="1" x14ac:dyDescent="0.3">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hidden="1" x14ac:dyDescent="0.3">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hidden="1" x14ac:dyDescent="0.3">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hidden="1" x14ac:dyDescent="0.3">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hidden="1" x14ac:dyDescent="0.3">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hidden="1" x14ac:dyDescent="0.3">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hidden="1" x14ac:dyDescent="0.3">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hidden="1" x14ac:dyDescent="0.3">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hidden="1" x14ac:dyDescent="0.3">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hidden="1" x14ac:dyDescent="0.3">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hidden="1" x14ac:dyDescent="0.3">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hidden="1" x14ac:dyDescent="0.3">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hidden="1" x14ac:dyDescent="0.3">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hidden="1" x14ac:dyDescent="0.3">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hidden="1" x14ac:dyDescent="0.3">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hidden="1" x14ac:dyDescent="0.3">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hidden="1" x14ac:dyDescent="0.3">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hidden="1" x14ac:dyDescent="0.3">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hidden="1" x14ac:dyDescent="0.3">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hidden="1" x14ac:dyDescent="0.3">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hidden="1" x14ac:dyDescent="0.3">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hidden="1" x14ac:dyDescent="0.3">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hidden="1" x14ac:dyDescent="0.3">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hidden="1" x14ac:dyDescent="0.3">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hidden="1" x14ac:dyDescent="0.3">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hidden="1" x14ac:dyDescent="0.3">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hidden="1" x14ac:dyDescent="0.3">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hidden="1" x14ac:dyDescent="0.3">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hidden="1" x14ac:dyDescent="0.3">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hidden="1" x14ac:dyDescent="0.3">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hidden="1" x14ac:dyDescent="0.3">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hidden="1" x14ac:dyDescent="0.3">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hidden="1" x14ac:dyDescent="0.3">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hidden="1" x14ac:dyDescent="0.3">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hidden="1" x14ac:dyDescent="0.3">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hidden="1" x14ac:dyDescent="0.3">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hidden="1" x14ac:dyDescent="0.3">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hidden="1" x14ac:dyDescent="0.3">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hidden="1" x14ac:dyDescent="0.3">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hidden="1" x14ac:dyDescent="0.3">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hidden="1" x14ac:dyDescent="0.3">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hidden="1" x14ac:dyDescent="0.3">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hidden="1" x14ac:dyDescent="0.3">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hidden="1" x14ac:dyDescent="0.3">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hidden="1" x14ac:dyDescent="0.3">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hidden="1" x14ac:dyDescent="0.3">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hidden="1" x14ac:dyDescent="0.3">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hidden="1" x14ac:dyDescent="0.3">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hidden="1" x14ac:dyDescent="0.3">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hidden="1" x14ac:dyDescent="0.3">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hidden="1" x14ac:dyDescent="0.3">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hidden="1" x14ac:dyDescent="0.3">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hidden="1" x14ac:dyDescent="0.3">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hidden="1" x14ac:dyDescent="0.3">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hidden="1" x14ac:dyDescent="0.3">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hidden="1" x14ac:dyDescent="0.3">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hidden="1" x14ac:dyDescent="0.3">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hidden="1" x14ac:dyDescent="0.3">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hidden="1" x14ac:dyDescent="0.3">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hidden="1" x14ac:dyDescent="0.3">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hidden="1" x14ac:dyDescent="0.3">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hidden="1" x14ac:dyDescent="0.3">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hidden="1" x14ac:dyDescent="0.3">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hidden="1" x14ac:dyDescent="0.3">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hidden="1" x14ac:dyDescent="0.3">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hidden="1" x14ac:dyDescent="0.3">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hidden="1" x14ac:dyDescent="0.3">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hidden="1" x14ac:dyDescent="0.3">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hidden="1" x14ac:dyDescent="0.3">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hidden="1" x14ac:dyDescent="0.3">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hidden="1" x14ac:dyDescent="0.3">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hidden="1" x14ac:dyDescent="0.3">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hidden="1" x14ac:dyDescent="0.3">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hidden="1" x14ac:dyDescent="0.3">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hidden="1" x14ac:dyDescent="0.3">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hidden="1" x14ac:dyDescent="0.3">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hidden="1" x14ac:dyDescent="0.3">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hidden="1" x14ac:dyDescent="0.3">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hidden="1" x14ac:dyDescent="0.3">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hidden="1" x14ac:dyDescent="0.3">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hidden="1" x14ac:dyDescent="0.3">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hidden="1" x14ac:dyDescent="0.3">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hidden="1" x14ac:dyDescent="0.3">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hidden="1" x14ac:dyDescent="0.3">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hidden="1" x14ac:dyDescent="0.3">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hidden="1" x14ac:dyDescent="0.3">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hidden="1" x14ac:dyDescent="0.3">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hidden="1" x14ac:dyDescent="0.3">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hidden="1" x14ac:dyDescent="0.3">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hidden="1" x14ac:dyDescent="0.3">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hidden="1" x14ac:dyDescent="0.3">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hidden="1" x14ac:dyDescent="0.3">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hidden="1" x14ac:dyDescent="0.3">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hidden="1" x14ac:dyDescent="0.3">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hidden="1" x14ac:dyDescent="0.3">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hidden="1" x14ac:dyDescent="0.3">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hidden="1" x14ac:dyDescent="0.3">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hidden="1" x14ac:dyDescent="0.3">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hidden="1" x14ac:dyDescent="0.3">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hidden="1" x14ac:dyDescent="0.3">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hidden="1" x14ac:dyDescent="0.3">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hidden="1" x14ac:dyDescent="0.3">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hidden="1" x14ac:dyDescent="0.3">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hidden="1" x14ac:dyDescent="0.3">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hidden="1" x14ac:dyDescent="0.3">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hidden="1" x14ac:dyDescent="0.3">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hidden="1" x14ac:dyDescent="0.3">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hidden="1" x14ac:dyDescent="0.3">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hidden="1" x14ac:dyDescent="0.3">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hidden="1" x14ac:dyDescent="0.3">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hidden="1" x14ac:dyDescent="0.3">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hidden="1" x14ac:dyDescent="0.3">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hidden="1" x14ac:dyDescent="0.3">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hidden="1" x14ac:dyDescent="0.3">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hidden="1" x14ac:dyDescent="0.3">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hidden="1" x14ac:dyDescent="0.3">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hidden="1" x14ac:dyDescent="0.3">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hidden="1" x14ac:dyDescent="0.3">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hidden="1" x14ac:dyDescent="0.3">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hidden="1" x14ac:dyDescent="0.3">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hidden="1" x14ac:dyDescent="0.3">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hidden="1" x14ac:dyDescent="0.3">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hidden="1" x14ac:dyDescent="0.3">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hidden="1" x14ac:dyDescent="0.3">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hidden="1" x14ac:dyDescent="0.3">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hidden="1" x14ac:dyDescent="0.3">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hidden="1" x14ac:dyDescent="0.3">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hidden="1" x14ac:dyDescent="0.3">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hidden="1" x14ac:dyDescent="0.3">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hidden="1" x14ac:dyDescent="0.3">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hidden="1" x14ac:dyDescent="0.3">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hidden="1" x14ac:dyDescent="0.3">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hidden="1" x14ac:dyDescent="0.3">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hidden="1" x14ac:dyDescent="0.3">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hidden="1" x14ac:dyDescent="0.3">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hidden="1" x14ac:dyDescent="0.3">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hidden="1" x14ac:dyDescent="0.3">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hidden="1" x14ac:dyDescent="0.3">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hidden="1" x14ac:dyDescent="0.3">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hidden="1" x14ac:dyDescent="0.3">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hidden="1" x14ac:dyDescent="0.3">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hidden="1" x14ac:dyDescent="0.3">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hidden="1" x14ac:dyDescent="0.3">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hidden="1" x14ac:dyDescent="0.3">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hidden="1" x14ac:dyDescent="0.3">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hidden="1" x14ac:dyDescent="0.3">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hidden="1" x14ac:dyDescent="0.3">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hidden="1" x14ac:dyDescent="0.3">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hidden="1" x14ac:dyDescent="0.3">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hidden="1" x14ac:dyDescent="0.3">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hidden="1" x14ac:dyDescent="0.3">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hidden="1" x14ac:dyDescent="0.3">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hidden="1" x14ac:dyDescent="0.3">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hidden="1" x14ac:dyDescent="0.3">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hidden="1" x14ac:dyDescent="0.3">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hidden="1" x14ac:dyDescent="0.3">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hidden="1" x14ac:dyDescent="0.3">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hidden="1" x14ac:dyDescent="0.3">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hidden="1" x14ac:dyDescent="0.3">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hidden="1" x14ac:dyDescent="0.3">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hidden="1" x14ac:dyDescent="0.3">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hidden="1" x14ac:dyDescent="0.3">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hidden="1" x14ac:dyDescent="0.3">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hidden="1" x14ac:dyDescent="0.3">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hidden="1" x14ac:dyDescent="0.3">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hidden="1" x14ac:dyDescent="0.3">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hidden="1" x14ac:dyDescent="0.3">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hidden="1" x14ac:dyDescent="0.3">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hidden="1" x14ac:dyDescent="0.3">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hidden="1" x14ac:dyDescent="0.3">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hidden="1" x14ac:dyDescent="0.3">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hidden="1" x14ac:dyDescent="0.3">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hidden="1" x14ac:dyDescent="0.3">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hidden="1" x14ac:dyDescent="0.3">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hidden="1" x14ac:dyDescent="0.3">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hidden="1" x14ac:dyDescent="0.3">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hidden="1" x14ac:dyDescent="0.3">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hidden="1" x14ac:dyDescent="0.3">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hidden="1" x14ac:dyDescent="0.3">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hidden="1" x14ac:dyDescent="0.3">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hidden="1" x14ac:dyDescent="0.3">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hidden="1" x14ac:dyDescent="0.3">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hidden="1" x14ac:dyDescent="0.3">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hidden="1" x14ac:dyDescent="0.3">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hidden="1" x14ac:dyDescent="0.3">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hidden="1" x14ac:dyDescent="0.3">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hidden="1" x14ac:dyDescent="0.3">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hidden="1" x14ac:dyDescent="0.3">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hidden="1" x14ac:dyDescent="0.3">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hidden="1" x14ac:dyDescent="0.3">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hidden="1" x14ac:dyDescent="0.3">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hidden="1" x14ac:dyDescent="0.3">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hidden="1" x14ac:dyDescent="0.3">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hidden="1" x14ac:dyDescent="0.3">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hidden="1" x14ac:dyDescent="0.3">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hidden="1" x14ac:dyDescent="0.3">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hidden="1" x14ac:dyDescent="0.3">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hidden="1" x14ac:dyDescent="0.3">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hidden="1" x14ac:dyDescent="0.3">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hidden="1" x14ac:dyDescent="0.3">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hidden="1" x14ac:dyDescent="0.3">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hidden="1" x14ac:dyDescent="0.3">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hidden="1" x14ac:dyDescent="0.3">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hidden="1" x14ac:dyDescent="0.3">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hidden="1" x14ac:dyDescent="0.3">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hidden="1" x14ac:dyDescent="0.3">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hidden="1" x14ac:dyDescent="0.3">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hidden="1" x14ac:dyDescent="0.3">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hidden="1" x14ac:dyDescent="0.3">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hidden="1" x14ac:dyDescent="0.3">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hidden="1" x14ac:dyDescent="0.3">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hidden="1" x14ac:dyDescent="0.3">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hidden="1" x14ac:dyDescent="0.3">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hidden="1" x14ac:dyDescent="0.3">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hidden="1" x14ac:dyDescent="0.3">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hidden="1" x14ac:dyDescent="0.3">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hidden="1" x14ac:dyDescent="0.3">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hidden="1" x14ac:dyDescent="0.3">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hidden="1" x14ac:dyDescent="0.3">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hidden="1" x14ac:dyDescent="0.3">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hidden="1" x14ac:dyDescent="0.3">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hidden="1" x14ac:dyDescent="0.3">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hidden="1" x14ac:dyDescent="0.3">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hidden="1" x14ac:dyDescent="0.3">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hidden="1" x14ac:dyDescent="0.3">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hidden="1" x14ac:dyDescent="0.3">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hidden="1" x14ac:dyDescent="0.3">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hidden="1" x14ac:dyDescent="0.3">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hidden="1" x14ac:dyDescent="0.3">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hidden="1" x14ac:dyDescent="0.3">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hidden="1" x14ac:dyDescent="0.3">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hidden="1" x14ac:dyDescent="0.3">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hidden="1" x14ac:dyDescent="0.3">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hidden="1" x14ac:dyDescent="0.3">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hidden="1" x14ac:dyDescent="0.3">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hidden="1" x14ac:dyDescent="0.3">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hidden="1" x14ac:dyDescent="0.3">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hidden="1" x14ac:dyDescent="0.3">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hidden="1" x14ac:dyDescent="0.3">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hidden="1" x14ac:dyDescent="0.3">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hidden="1" x14ac:dyDescent="0.3">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hidden="1" x14ac:dyDescent="0.3">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hidden="1" x14ac:dyDescent="0.3">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hidden="1" x14ac:dyDescent="0.3">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hidden="1" x14ac:dyDescent="0.3">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hidden="1" x14ac:dyDescent="0.3">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hidden="1" x14ac:dyDescent="0.3">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hidden="1" x14ac:dyDescent="0.3">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hidden="1" x14ac:dyDescent="0.3">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hidden="1" x14ac:dyDescent="0.3">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hidden="1" x14ac:dyDescent="0.3">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hidden="1" x14ac:dyDescent="0.3">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hidden="1" x14ac:dyDescent="0.3">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hidden="1" x14ac:dyDescent="0.3">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hidden="1" x14ac:dyDescent="0.3">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hidden="1" x14ac:dyDescent="0.3">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hidden="1" x14ac:dyDescent="0.3">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hidden="1" x14ac:dyDescent="0.3">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hidden="1" x14ac:dyDescent="0.3">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hidden="1" x14ac:dyDescent="0.3">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hidden="1" x14ac:dyDescent="0.3">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hidden="1" x14ac:dyDescent="0.3">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hidden="1" x14ac:dyDescent="0.3">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hidden="1" x14ac:dyDescent="0.3">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hidden="1" x14ac:dyDescent="0.3">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hidden="1" x14ac:dyDescent="0.3">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hidden="1" x14ac:dyDescent="0.3">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hidden="1" x14ac:dyDescent="0.3">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hidden="1" x14ac:dyDescent="0.3">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hidden="1" x14ac:dyDescent="0.3">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hidden="1" x14ac:dyDescent="0.3">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hidden="1" x14ac:dyDescent="0.3">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hidden="1" x14ac:dyDescent="0.3">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hidden="1" x14ac:dyDescent="0.3">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hidden="1" x14ac:dyDescent="0.3">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hidden="1" x14ac:dyDescent="0.3">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hidden="1" x14ac:dyDescent="0.3">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hidden="1" x14ac:dyDescent="0.3">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hidden="1" x14ac:dyDescent="0.3">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hidden="1" x14ac:dyDescent="0.3">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hidden="1" x14ac:dyDescent="0.3">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hidden="1" x14ac:dyDescent="0.3">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hidden="1" x14ac:dyDescent="0.3">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hidden="1" x14ac:dyDescent="0.3">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hidden="1" x14ac:dyDescent="0.3">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hidden="1" x14ac:dyDescent="0.3">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hidden="1" x14ac:dyDescent="0.3">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hidden="1" x14ac:dyDescent="0.3">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hidden="1" x14ac:dyDescent="0.3">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hidden="1" x14ac:dyDescent="0.3">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hidden="1" x14ac:dyDescent="0.3">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hidden="1" x14ac:dyDescent="0.3">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hidden="1" x14ac:dyDescent="0.3">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hidden="1" x14ac:dyDescent="0.3">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hidden="1" x14ac:dyDescent="0.3">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hidden="1" x14ac:dyDescent="0.3">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hidden="1" x14ac:dyDescent="0.3">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hidden="1" x14ac:dyDescent="0.3">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hidden="1" x14ac:dyDescent="0.3">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hidden="1" x14ac:dyDescent="0.3">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hidden="1" x14ac:dyDescent="0.3">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hidden="1" x14ac:dyDescent="0.3">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hidden="1" x14ac:dyDescent="0.3">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hidden="1" x14ac:dyDescent="0.3">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hidden="1" x14ac:dyDescent="0.3">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hidden="1" x14ac:dyDescent="0.3">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hidden="1" x14ac:dyDescent="0.3">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hidden="1" x14ac:dyDescent="0.3">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hidden="1" x14ac:dyDescent="0.3">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hidden="1" x14ac:dyDescent="0.3">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hidden="1" x14ac:dyDescent="0.3">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hidden="1" x14ac:dyDescent="0.3">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hidden="1" x14ac:dyDescent="0.3">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hidden="1" x14ac:dyDescent="0.3">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hidden="1" x14ac:dyDescent="0.3">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hidden="1" x14ac:dyDescent="0.3">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hidden="1" x14ac:dyDescent="0.3">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hidden="1" x14ac:dyDescent="0.3">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hidden="1" x14ac:dyDescent="0.3">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hidden="1" x14ac:dyDescent="0.3">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hidden="1" x14ac:dyDescent="0.3">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hidden="1" x14ac:dyDescent="0.3">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hidden="1" x14ac:dyDescent="0.3">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hidden="1" x14ac:dyDescent="0.3">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hidden="1" x14ac:dyDescent="0.3">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hidden="1" x14ac:dyDescent="0.3">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hidden="1" x14ac:dyDescent="0.3">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hidden="1" x14ac:dyDescent="0.3">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hidden="1" x14ac:dyDescent="0.3">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hidden="1" x14ac:dyDescent="0.3">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hidden="1" x14ac:dyDescent="0.3">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hidden="1" x14ac:dyDescent="0.3">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hidden="1" x14ac:dyDescent="0.3">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hidden="1" x14ac:dyDescent="0.3">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hidden="1" x14ac:dyDescent="0.3">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hidden="1" x14ac:dyDescent="0.3">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hidden="1" x14ac:dyDescent="0.3">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hidden="1" x14ac:dyDescent="0.3">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hidden="1" x14ac:dyDescent="0.3">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hidden="1" x14ac:dyDescent="0.3">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hidden="1" x14ac:dyDescent="0.3">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hidden="1" x14ac:dyDescent="0.3">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hidden="1" x14ac:dyDescent="0.3">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hidden="1" x14ac:dyDescent="0.3">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hidden="1" x14ac:dyDescent="0.3">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hidden="1" x14ac:dyDescent="0.3">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hidden="1" x14ac:dyDescent="0.3">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hidden="1" x14ac:dyDescent="0.3">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hidden="1" x14ac:dyDescent="0.3">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hidden="1" x14ac:dyDescent="0.3">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hidden="1" x14ac:dyDescent="0.3">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hidden="1" x14ac:dyDescent="0.3">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hidden="1" x14ac:dyDescent="0.3">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hidden="1" x14ac:dyDescent="0.3">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hidden="1" x14ac:dyDescent="0.3">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hidden="1" x14ac:dyDescent="0.3">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hidden="1" x14ac:dyDescent="0.3">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hidden="1" x14ac:dyDescent="0.3">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hidden="1" x14ac:dyDescent="0.3">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hidden="1" x14ac:dyDescent="0.3">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hidden="1" x14ac:dyDescent="0.3">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hidden="1" x14ac:dyDescent="0.3">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hidden="1" x14ac:dyDescent="0.3">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hidden="1" x14ac:dyDescent="0.3">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hidden="1" x14ac:dyDescent="0.3">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hidden="1" x14ac:dyDescent="0.3">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hidden="1" x14ac:dyDescent="0.3">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hidden="1" x14ac:dyDescent="0.3">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hidden="1" x14ac:dyDescent="0.3">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hidden="1" x14ac:dyDescent="0.3">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hidden="1" x14ac:dyDescent="0.3">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hidden="1" x14ac:dyDescent="0.3">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hidden="1" x14ac:dyDescent="0.3">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hidden="1" x14ac:dyDescent="0.3">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hidden="1" x14ac:dyDescent="0.3">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hidden="1" x14ac:dyDescent="0.3">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hidden="1" x14ac:dyDescent="0.3">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hidden="1" x14ac:dyDescent="0.3">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hidden="1" x14ac:dyDescent="0.3">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hidden="1" x14ac:dyDescent="0.3">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hidden="1" x14ac:dyDescent="0.3">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hidden="1" x14ac:dyDescent="0.3">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hidden="1" x14ac:dyDescent="0.3">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hidden="1" x14ac:dyDescent="0.3">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hidden="1" x14ac:dyDescent="0.3">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hidden="1" x14ac:dyDescent="0.3">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hidden="1" x14ac:dyDescent="0.3">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hidden="1" x14ac:dyDescent="0.3">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hidden="1" x14ac:dyDescent="0.3">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hidden="1" x14ac:dyDescent="0.3">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hidden="1" x14ac:dyDescent="0.3">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hidden="1" x14ac:dyDescent="0.3">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hidden="1" x14ac:dyDescent="0.3">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hidden="1" x14ac:dyDescent="0.3">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hidden="1" x14ac:dyDescent="0.3">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hidden="1" x14ac:dyDescent="0.3">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hidden="1" x14ac:dyDescent="0.3">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hidden="1" x14ac:dyDescent="0.3">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hidden="1" x14ac:dyDescent="0.3">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hidden="1" x14ac:dyDescent="0.3">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hidden="1" x14ac:dyDescent="0.3">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hidden="1" x14ac:dyDescent="0.3">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hidden="1" x14ac:dyDescent="0.3">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hidden="1" x14ac:dyDescent="0.3">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hidden="1" x14ac:dyDescent="0.3">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hidden="1" x14ac:dyDescent="0.3">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hidden="1" x14ac:dyDescent="0.3">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hidden="1" x14ac:dyDescent="0.3">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hidden="1" x14ac:dyDescent="0.3">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hidden="1" x14ac:dyDescent="0.3">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hidden="1" x14ac:dyDescent="0.3">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hidden="1" x14ac:dyDescent="0.3">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hidden="1" x14ac:dyDescent="0.3">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hidden="1" x14ac:dyDescent="0.3">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hidden="1" x14ac:dyDescent="0.3">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hidden="1" x14ac:dyDescent="0.3">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hidden="1" x14ac:dyDescent="0.3">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hidden="1" x14ac:dyDescent="0.3">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hidden="1" x14ac:dyDescent="0.3">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hidden="1" x14ac:dyDescent="0.3">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hidden="1" x14ac:dyDescent="0.3">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hidden="1" x14ac:dyDescent="0.3">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hidden="1" x14ac:dyDescent="0.3">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hidden="1" x14ac:dyDescent="0.3">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hidden="1" x14ac:dyDescent="0.3">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hidden="1" x14ac:dyDescent="0.3">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hidden="1" x14ac:dyDescent="0.3">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hidden="1" x14ac:dyDescent="0.3">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hidden="1" x14ac:dyDescent="0.3">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hidden="1" x14ac:dyDescent="0.3">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hidden="1" x14ac:dyDescent="0.3">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hidden="1" x14ac:dyDescent="0.3">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hidden="1" x14ac:dyDescent="0.3">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hidden="1" x14ac:dyDescent="0.3">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hidden="1" x14ac:dyDescent="0.3">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hidden="1" x14ac:dyDescent="0.3">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hidden="1" x14ac:dyDescent="0.3">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hidden="1" x14ac:dyDescent="0.3">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hidden="1" x14ac:dyDescent="0.3">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hidden="1" x14ac:dyDescent="0.3">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hidden="1" x14ac:dyDescent="0.3">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hidden="1" x14ac:dyDescent="0.3">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hidden="1" x14ac:dyDescent="0.3">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hidden="1" x14ac:dyDescent="0.3">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hidden="1" x14ac:dyDescent="0.3">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hidden="1" x14ac:dyDescent="0.3">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hidden="1" x14ac:dyDescent="0.3">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hidden="1" x14ac:dyDescent="0.3">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hidden="1" x14ac:dyDescent="0.3">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hidden="1" x14ac:dyDescent="0.3">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hidden="1" x14ac:dyDescent="0.3">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hidden="1" x14ac:dyDescent="0.3">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hidden="1" x14ac:dyDescent="0.3">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hidden="1" x14ac:dyDescent="0.3">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hidden="1" x14ac:dyDescent="0.3">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hidden="1" x14ac:dyDescent="0.3">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hidden="1" x14ac:dyDescent="0.3">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hidden="1" x14ac:dyDescent="0.3">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hidden="1" x14ac:dyDescent="0.3">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hidden="1" x14ac:dyDescent="0.3">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hidden="1" x14ac:dyDescent="0.3">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hidden="1" x14ac:dyDescent="0.3">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hidden="1" x14ac:dyDescent="0.3">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hidden="1" x14ac:dyDescent="0.3">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hidden="1" x14ac:dyDescent="0.3">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hidden="1" x14ac:dyDescent="0.3">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hidden="1" x14ac:dyDescent="0.3">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hidden="1" x14ac:dyDescent="0.3">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hidden="1" x14ac:dyDescent="0.3">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hidden="1" x14ac:dyDescent="0.3">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hidden="1" x14ac:dyDescent="0.3">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hidden="1" x14ac:dyDescent="0.3">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hidden="1" x14ac:dyDescent="0.3">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hidden="1" x14ac:dyDescent="0.3">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hidden="1" x14ac:dyDescent="0.3">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hidden="1" x14ac:dyDescent="0.3">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hidden="1" x14ac:dyDescent="0.3">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hidden="1" x14ac:dyDescent="0.3">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hidden="1" x14ac:dyDescent="0.3">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hidden="1" x14ac:dyDescent="0.3">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hidden="1" x14ac:dyDescent="0.3">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hidden="1" x14ac:dyDescent="0.3">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hidden="1" x14ac:dyDescent="0.3">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hidden="1" x14ac:dyDescent="0.3">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hidden="1" x14ac:dyDescent="0.3">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hidden="1" x14ac:dyDescent="0.3">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hidden="1" x14ac:dyDescent="0.3">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hidden="1" x14ac:dyDescent="0.3">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hidden="1" x14ac:dyDescent="0.3">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hidden="1" x14ac:dyDescent="0.3">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hidden="1" x14ac:dyDescent="0.3">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hidden="1" x14ac:dyDescent="0.3">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hidden="1" x14ac:dyDescent="0.3">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hidden="1" x14ac:dyDescent="0.3">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hidden="1" x14ac:dyDescent="0.3">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hidden="1" x14ac:dyDescent="0.3">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hidden="1" x14ac:dyDescent="0.3">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hidden="1" x14ac:dyDescent="0.3">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hidden="1" x14ac:dyDescent="0.3">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hidden="1" x14ac:dyDescent="0.3">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hidden="1" x14ac:dyDescent="0.3">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hidden="1" x14ac:dyDescent="0.3">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hidden="1" x14ac:dyDescent="0.3">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hidden="1" x14ac:dyDescent="0.3">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hidden="1" x14ac:dyDescent="0.3">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hidden="1" x14ac:dyDescent="0.3">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hidden="1" x14ac:dyDescent="0.3">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hidden="1" x14ac:dyDescent="0.3">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hidden="1" x14ac:dyDescent="0.3">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hidden="1" x14ac:dyDescent="0.3">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hidden="1" x14ac:dyDescent="0.3">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hidden="1" x14ac:dyDescent="0.3">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hidden="1" x14ac:dyDescent="0.3">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hidden="1" x14ac:dyDescent="0.3">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hidden="1" x14ac:dyDescent="0.3">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hidden="1" x14ac:dyDescent="0.3">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hidden="1" x14ac:dyDescent="0.3">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hidden="1" x14ac:dyDescent="0.3">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hidden="1" x14ac:dyDescent="0.3">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hidden="1" x14ac:dyDescent="0.3">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hidden="1" x14ac:dyDescent="0.3">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hidden="1" x14ac:dyDescent="0.3">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hidden="1" x14ac:dyDescent="0.3">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hidden="1" x14ac:dyDescent="0.3">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hidden="1" x14ac:dyDescent="0.3">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hidden="1" x14ac:dyDescent="0.3">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hidden="1" x14ac:dyDescent="0.3">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hidden="1" x14ac:dyDescent="0.3">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hidden="1" x14ac:dyDescent="0.3">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hidden="1" x14ac:dyDescent="0.3">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hidden="1" x14ac:dyDescent="0.3">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hidden="1" x14ac:dyDescent="0.3">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hidden="1" x14ac:dyDescent="0.3">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hidden="1" x14ac:dyDescent="0.3">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hidden="1" x14ac:dyDescent="0.3">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hidden="1" x14ac:dyDescent="0.3">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hidden="1" x14ac:dyDescent="0.3">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hidden="1" x14ac:dyDescent="0.3">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hidden="1" x14ac:dyDescent="0.3">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hidden="1" x14ac:dyDescent="0.3">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hidden="1" x14ac:dyDescent="0.3">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hidden="1" x14ac:dyDescent="0.3">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hidden="1" x14ac:dyDescent="0.3">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hidden="1" x14ac:dyDescent="0.3">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hidden="1" x14ac:dyDescent="0.3">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hidden="1" x14ac:dyDescent="0.3">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hidden="1" x14ac:dyDescent="0.3">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hidden="1" x14ac:dyDescent="0.3">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hidden="1" x14ac:dyDescent="0.3">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hidden="1" x14ac:dyDescent="0.3">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hidden="1" x14ac:dyDescent="0.3">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hidden="1" x14ac:dyDescent="0.3">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hidden="1" x14ac:dyDescent="0.3">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hidden="1" x14ac:dyDescent="0.3">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hidden="1" x14ac:dyDescent="0.3">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hidden="1" x14ac:dyDescent="0.3">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hidden="1" x14ac:dyDescent="0.3">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hidden="1" x14ac:dyDescent="0.3">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hidden="1" x14ac:dyDescent="0.3">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hidden="1" x14ac:dyDescent="0.3">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hidden="1" x14ac:dyDescent="0.3">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hidden="1" x14ac:dyDescent="0.3">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hidden="1" x14ac:dyDescent="0.3">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hidden="1" x14ac:dyDescent="0.3">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hidden="1" x14ac:dyDescent="0.3">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hidden="1" x14ac:dyDescent="0.3">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hidden="1" x14ac:dyDescent="0.3">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hidden="1" x14ac:dyDescent="0.3">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hidden="1" x14ac:dyDescent="0.3">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hidden="1" x14ac:dyDescent="0.3">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hidden="1" x14ac:dyDescent="0.3">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hidden="1" x14ac:dyDescent="0.3">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hidden="1" x14ac:dyDescent="0.3">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hidden="1" x14ac:dyDescent="0.3">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hidden="1" x14ac:dyDescent="0.3">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hidden="1" x14ac:dyDescent="0.3">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hidden="1" x14ac:dyDescent="0.3">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hidden="1" x14ac:dyDescent="0.3">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hidden="1" x14ac:dyDescent="0.3">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hidden="1" x14ac:dyDescent="0.3">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hidden="1" x14ac:dyDescent="0.3">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hidden="1" x14ac:dyDescent="0.3">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hidden="1" x14ac:dyDescent="0.3">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hidden="1" x14ac:dyDescent="0.3">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hidden="1" x14ac:dyDescent="0.3">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hidden="1" x14ac:dyDescent="0.3">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hidden="1" x14ac:dyDescent="0.3">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hidden="1" x14ac:dyDescent="0.3">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hidden="1" x14ac:dyDescent="0.3">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hidden="1" x14ac:dyDescent="0.3">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hidden="1" x14ac:dyDescent="0.3">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hidden="1" x14ac:dyDescent="0.3">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hidden="1" x14ac:dyDescent="0.3">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hidden="1" x14ac:dyDescent="0.3">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hidden="1" x14ac:dyDescent="0.3">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hidden="1" x14ac:dyDescent="0.3">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hidden="1" x14ac:dyDescent="0.3">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hidden="1" x14ac:dyDescent="0.3">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hidden="1" x14ac:dyDescent="0.3">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hidden="1" x14ac:dyDescent="0.3">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hidden="1" x14ac:dyDescent="0.3">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hidden="1" x14ac:dyDescent="0.3">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hidden="1" x14ac:dyDescent="0.3">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hidden="1" x14ac:dyDescent="0.3">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hidden="1" x14ac:dyDescent="0.3">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hidden="1" x14ac:dyDescent="0.3">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hidden="1" x14ac:dyDescent="0.3">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hidden="1" x14ac:dyDescent="0.3">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hidden="1" x14ac:dyDescent="0.3">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hidden="1" x14ac:dyDescent="0.3">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hidden="1" x14ac:dyDescent="0.3">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hidden="1" x14ac:dyDescent="0.3">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hidden="1" x14ac:dyDescent="0.3">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hidden="1" x14ac:dyDescent="0.3">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hidden="1" x14ac:dyDescent="0.3">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hidden="1" x14ac:dyDescent="0.3">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hidden="1" x14ac:dyDescent="0.3">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hidden="1" x14ac:dyDescent="0.3">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hidden="1" x14ac:dyDescent="0.3">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hidden="1" x14ac:dyDescent="0.3">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hidden="1" x14ac:dyDescent="0.3">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hidden="1" x14ac:dyDescent="0.3">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hidden="1" x14ac:dyDescent="0.3">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hidden="1" x14ac:dyDescent="0.3">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hidden="1" x14ac:dyDescent="0.3">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hidden="1" x14ac:dyDescent="0.3">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hidden="1" x14ac:dyDescent="0.3">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hidden="1" x14ac:dyDescent="0.3">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hidden="1" x14ac:dyDescent="0.3">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hidden="1" x14ac:dyDescent="0.3">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hidden="1" x14ac:dyDescent="0.3">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hidden="1" x14ac:dyDescent="0.3">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hidden="1" x14ac:dyDescent="0.3">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hidden="1" x14ac:dyDescent="0.3">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hidden="1" x14ac:dyDescent="0.3">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hidden="1" x14ac:dyDescent="0.3">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hidden="1" x14ac:dyDescent="0.3">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hidden="1" x14ac:dyDescent="0.3">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hidden="1" x14ac:dyDescent="0.3">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hidden="1" x14ac:dyDescent="0.3">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hidden="1" x14ac:dyDescent="0.3">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hidden="1" x14ac:dyDescent="0.3">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hidden="1" x14ac:dyDescent="0.3">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hidden="1" x14ac:dyDescent="0.3">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hidden="1" x14ac:dyDescent="0.3">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hidden="1" x14ac:dyDescent="0.3">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hidden="1" x14ac:dyDescent="0.3">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hidden="1" x14ac:dyDescent="0.3">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hidden="1" x14ac:dyDescent="0.3">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hidden="1" x14ac:dyDescent="0.3">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hidden="1" x14ac:dyDescent="0.3">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hidden="1" x14ac:dyDescent="0.3">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hidden="1" x14ac:dyDescent="0.3">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hidden="1" x14ac:dyDescent="0.3">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hidden="1" x14ac:dyDescent="0.3">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hidden="1" x14ac:dyDescent="0.3">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hidden="1" x14ac:dyDescent="0.3">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hidden="1" x14ac:dyDescent="0.3">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hidden="1" x14ac:dyDescent="0.3">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hidden="1" x14ac:dyDescent="0.3">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hidden="1" x14ac:dyDescent="0.3">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hidden="1" x14ac:dyDescent="0.3">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hidden="1" x14ac:dyDescent="0.3">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hidden="1" x14ac:dyDescent="0.3">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hidden="1" x14ac:dyDescent="0.3">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hidden="1" x14ac:dyDescent="0.3">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hidden="1" x14ac:dyDescent="0.3">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hidden="1" x14ac:dyDescent="0.3">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hidden="1" x14ac:dyDescent="0.3">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hidden="1" x14ac:dyDescent="0.3">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hidden="1" x14ac:dyDescent="0.3">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hidden="1" x14ac:dyDescent="0.3">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hidden="1" x14ac:dyDescent="0.3">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hidden="1" x14ac:dyDescent="0.3">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hidden="1" x14ac:dyDescent="0.3">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hidden="1" x14ac:dyDescent="0.3">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hidden="1" x14ac:dyDescent="0.3">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hidden="1" x14ac:dyDescent="0.3">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hidden="1" x14ac:dyDescent="0.3">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hidden="1" x14ac:dyDescent="0.3">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hidden="1" x14ac:dyDescent="0.3">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hidden="1" x14ac:dyDescent="0.3">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hidden="1" x14ac:dyDescent="0.3">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hidden="1" x14ac:dyDescent="0.3">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hidden="1" x14ac:dyDescent="0.3">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hidden="1" x14ac:dyDescent="0.3">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hidden="1" x14ac:dyDescent="0.3">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hidden="1" x14ac:dyDescent="0.3">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hidden="1" x14ac:dyDescent="0.3">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hidden="1" x14ac:dyDescent="0.3">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hidden="1" x14ac:dyDescent="0.3">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hidden="1" x14ac:dyDescent="0.3">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hidden="1" x14ac:dyDescent="0.3">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hidden="1" x14ac:dyDescent="0.3">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hidden="1" x14ac:dyDescent="0.3">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hidden="1" x14ac:dyDescent="0.3">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hidden="1" x14ac:dyDescent="0.3">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hidden="1" x14ac:dyDescent="0.3">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hidden="1" x14ac:dyDescent="0.3">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hidden="1" x14ac:dyDescent="0.3">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hidden="1" x14ac:dyDescent="0.3">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hidden="1" x14ac:dyDescent="0.3">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hidden="1" x14ac:dyDescent="0.3">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hidden="1" x14ac:dyDescent="0.3">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hidden="1" x14ac:dyDescent="0.3">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hidden="1" x14ac:dyDescent="0.3">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hidden="1" x14ac:dyDescent="0.3">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hidden="1" x14ac:dyDescent="0.3">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hidden="1" x14ac:dyDescent="0.3">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hidden="1" x14ac:dyDescent="0.3">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hidden="1" x14ac:dyDescent="0.3">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hidden="1" x14ac:dyDescent="0.3">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hidden="1" x14ac:dyDescent="0.3">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hidden="1" x14ac:dyDescent="0.3">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hidden="1" x14ac:dyDescent="0.3">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hidden="1" x14ac:dyDescent="0.3">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hidden="1" x14ac:dyDescent="0.3">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hidden="1" x14ac:dyDescent="0.3">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hidden="1" x14ac:dyDescent="0.3">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hidden="1" x14ac:dyDescent="0.3">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hidden="1" x14ac:dyDescent="0.3">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hidden="1" x14ac:dyDescent="0.3">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hidden="1" x14ac:dyDescent="0.3">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hidden="1" x14ac:dyDescent="0.3">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hidden="1" x14ac:dyDescent="0.3">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hidden="1" x14ac:dyDescent="0.3">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hidden="1" x14ac:dyDescent="0.3">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hidden="1" x14ac:dyDescent="0.3">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hidden="1" x14ac:dyDescent="0.3">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hidden="1" x14ac:dyDescent="0.3">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hidden="1" x14ac:dyDescent="0.3">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hidden="1" x14ac:dyDescent="0.3">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hidden="1" x14ac:dyDescent="0.3">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hidden="1" x14ac:dyDescent="0.3">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hidden="1" x14ac:dyDescent="0.3">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hidden="1" x14ac:dyDescent="0.3">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hidden="1" x14ac:dyDescent="0.3">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hidden="1" x14ac:dyDescent="0.3">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hidden="1" x14ac:dyDescent="0.3">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hidden="1" x14ac:dyDescent="0.3">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hidden="1" x14ac:dyDescent="0.3">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hidden="1" x14ac:dyDescent="0.3">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hidden="1" x14ac:dyDescent="0.3">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hidden="1" x14ac:dyDescent="0.3">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hidden="1" x14ac:dyDescent="0.3">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hidden="1" x14ac:dyDescent="0.3">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hidden="1" x14ac:dyDescent="0.3">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hidden="1" x14ac:dyDescent="0.3">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hidden="1" x14ac:dyDescent="0.3">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hidden="1" x14ac:dyDescent="0.3">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hidden="1" x14ac:dyDescent="0.3">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hidden="1" x14ac:dyDescent="0.3">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hidden="1" x14ac:dyDescent="0.3">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hidden="1" x14ac:dyDescent="0.3">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hidden="1" x14ac:dyDescent="0.3">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hidden="1" x14ac:dyDescent="0.3">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hidden="1" x14ac:dyDescent="0.3">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FFA3B-7231-4D3B-B803-49B74BC0F869}">
  <dimension ref="A3:E6"/>
  <sheetViews>
    <sheetView workbookViewId="0">
      <selection activeCell="F17" sqref="F17"/>
    </sheetView>
  </sheetViews>
  <sheetFormatPr defaultRowHeight="15.6" x14ac:dyDescent="0.3"/>
  <cols>
    <col min="1" max="2" width="22.796875" bestFit="1" customWidth="1"/>
    <col min="3" max="3" width="13.5" bestFit="1" customWidth="1"/>
    <col min="4" max="4" width="10" bestFit="1" customWidth="1"/>
    <col min="5" max="5" width="16.09765625" bestFit="1" customWidth="1"/>
  </cols>
  <sheetData>
    <row r="3" spans="1:5" x14ac:dyDescent="0.3">
      <c r="A3" t="s">
        <v>1557</v>
      </c>
      <c r="B3" t="s">
        <v>1558</v>
      </c>
      <c r="C3" t="s">
        <v>1561</v>
      </c>
    </row>
    <row r="4" spans="1:5" x14ac:dyDescent="0.3">
      <c r="A4">
        <v>1470</v>
      </c>
      <c r="B4">
        <v>237</v>
      </c>
      <c r="C4" s="5">
        <v>36.923809523809524</v>
      </c>
    </row>
    <row r="5" spans="1:5" x14ac:dyDescent="0.3">
      <c r="D5" t="s">
        <v>1559</v>
      </c>
      <c r="E5" t="s">
        <v>1560</v>
      </c>
    </row>
    <row r="6" spans="1:5" x14ac:dyDescent="0.3">
      <c r="A6">
        <f>GETPIVOTDATA("Count of Employee Count",$A$3)</f>
        <v>1470</v>
      </c>
      <c r="B6">
        <f>GETPIVOTDATA("Sum of CF_attrition count",$A$3)</f>
        <v>237</v>
      </c>
      <c r="C6" s="9">
        <f>GETPIVOTDATA("Average of Age",$A$3)</f>
        <v>36.923809523809524</v>
      </c>
      <c r="D6" s="4">
        <f>GETPIVOTDATA("Sum of CF_attrition count",$A$3)/GETPIVOTDATA("Count of Employee Count",$A$3)</f>
        <v>0.16122448979591836</v>
      </c>
      <c r="E6">
        <f>GETPIVOTDATA("Count of Employee Count",$A$3)-GETPIVOTDATA("Sum of CF_attrition count",$A$3)</f>
        <v>1233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639D3-1F86-46D1-A164-132910C2E847}">
  <dimension ref="A4:C21"/>
  <sheetViews>
    <sheetView workbookViewId="0">
      <selection activeCell="C16" sqref="C16"/>
    </sheetView>
  </sheetViews>
  <sheetFormatPr defaultRowHeight="15.6" x14ac:dyDescent="0.3"/>
  <cols>
    <col min="1" max="1" width="23.69921875" bestFit="1" customWidth="1"/>
    <col min="2" max="2" width="21.296875" bestFit="1" customWidth="1"/>
    <col min="3" max="4" width="15.19921875" bestFit="1" customWidth="1"/>
    <col min="5" max="6" width="10.8984375" bestFit="1" customWidth="1"/>
  </cols>
  <sheetData>
    <row r="4" spans="1:2" ht="15.6" customHeight="1" x14ac:dyDescent="0.3">
      <c r="A4" t="s">
        <v>1564</v>
      </c>
    </row>
    <row r="5" spans="1:2" x14ac:dyDescent="0.3">
      <c r="A5" s="7">
        <v>2.6265306122448981</v>
      </c>
    </row>
    <row r="7" spans="1:2" x14ac:dyDescent="0.3">
      <c r="A7" t="s">
        <v>1565</v>
      </c>
    </row>
    <row r="8" spans="1:2" x14ac:dyDescent="0.3">
      <c r="A8" t="s">
        <v>1566</v>
      </c>
      <c r="B8" s="7">
        <f>GETPIVOTDATA("Job Satisfaction",$A$4)</f>
        <v>2.6265306122448981</v>
      </c>
    </row>
    <row r="9" spans="1:2" x14ac:dyDescent="0.3">
      <c r="A9" t="s">
        <v>1567</v>
      </c>
      <c r="B9" s="7">
        <f>4-B8</f>
        <v>1.3734693877551019</v>
      </c>
    </row>
    <row r="13" spans="1:2" x14ac:dyDescent="0.3">
      <c r="A13" s="1" t="s">
        <v>1554</v>
      </c>
      <c r="B13" t="s">
        <v>1556</v>
      </c>
    </row>
    <row r="14" spans="1:2" x14ac:dyDescent="0.3">
      <c r="A14" s="2" t="s">
        <v>49</v>
      </c>
      <c r="B14" s="7">
        <v>588</v>
      </c>
    </row>
    <row r="15" spans="1:2" x14ac:dyDescent="0.3">
      <c r="A15" s="2" t="s">
        <v>60</v>
      </c>
      <c r="B15" s="7">
        <v>882</v>
      </c>
    </row>
    <row r="16" spans="1:2" x14ac:dyDescent="0.3">
      <c r="A16" s="2" t="s">
        <v>1555</v>
      </c>
      <c r="B16" s="7">
        <v>1470</v>
      </c>
    </row>
    <row r="18" spans="1:3" x14ac:dyDescent="0.3">
      <c r="A18" s="10" t="s">
        <v>8</v>
      </c>
      <c r="B18" s="11" t="s">
        <v>1569</v>
      </c>
      <c r="C18" s="11" t="s">
        <v>1568</v>
      </c>
    </row>
    <row r="19" spans="1:3" x14ac:dyDescent="0.3">
      <c r="A19" s="10" t="s">
        <v>49</v>
      </c>
      <c r="B19" s="11">
        <f>IFERROR(GETPIVOTDATA("Employee Count",$A$13,"Gender","Female"),0)</f>
        <v>588</v>
      </c>
      <c r="C19" s="12">
        <f>IFERROR(B19/($B$19+$B$20),0)</f>
        <v>0.4</v>
      </c>
    </row>
    <row r="20" spans="1:3" x14ac:dyDescent="0.3">
      <c r="A20" s="10" t="s">
        <v>60</v>
      </c>
      <c r="B20" s="11">
        <f>IFERROR(GETPIVOTDATA("Employee Count",$A$13,"Gender","Male"),0)</f>
        <v>882</v>
      </c>
      <c r="C20" s="12">
        <f>IFERROR(B20/($B$19+$B$20),0)</f>
        <v>0.6</v>
      </c>
    </row>
    <row r="21" spans="1:3" x14ac:dyDescent="0.3">
      <c r="A21" s="2"/>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7D448-A2E7-40C5-9A5F-883BFF046CD4}">
  <dimension ref="A3:B9"/>
  <sheetViews>
    <sheetView workbookViewId="0">
      <selection activeCell="C16" sqref="C16"/>
    </sheetView>
  </sheetViews>
  <sheetFormatPr defaultRowHeight="15.6" x14ac:dyDescent="0.3"/>
  <cols>
    <col min="1" max="1" width="16" bestFit="1" customWidth="1"/>
    <col min="2" max="2" width="22.796875" bestFit="1" customWidth="1"/>
  </cols>
  <sheetData>
    <row r="3" spans="1:2" x14ac:dyDescent="0.3">
      <c r="A3" s="1" t="s">
        <v>1554</v>
      </c>
      <c r="B3" t="s">
        <v>1558</v>
      </c>
    </row>
    <row r="4" spans="1:2" x14ac:dyDescent="0.3">
      <c r="A4" s="2" t="s">
        <v>132</v>
      </c>
      <c r="B4">
        <v>5</v>
      </c>
    </row>
    <row r="5" spans="1:2" x14ac:dyDescent="0.3">
      <c r="A5" s="2" t="s">
        <v>63</v>
      </c>
      <c r="B5">
        <v>31</v>
      </c>
    </row>
    <row r="6" spans="1:2" x14ac:dyDescent="0.3">
      <c r="A6" s="2" t="s">
        <v>53</v>
      </c>
      <c r="B6">
        <v>44</v>
      </c>
    </row>
    <row r="7" spans="1:2" x14ac:dyDescent="0.3">
      <c r="A7" s="2" t="s">
        <v>69</v>
      </c>
      <c r="B7">
        <v>58</v>
      </c>
    </row>
    <row r="8" spans="1:2" x14ac:dyDescent="0.3">
      <c r="A8" s="2" t="s">
        <v>75</v>
      </c>
      <c r="B8">
        <v>99</v>
      </c>
    </row>
    <row r="9" spans="1:2" x14ac:dyDescent="0.3">
      <c r="A9" s="2" t="s">
        <v>1555</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0F7A7-72BF-4920-A3BD-6A1490DFF2AD}">
  <dimension ref="A3:F7"/>
  <sheetViews>
    <sheetView workbookViewId="0">
      <selection activeCell="C19" sqref="C19"/>
    </sheetView>
  </sheetViews>
  <sheetFormatPr defaultRowHeight="15.6" x14ac:dyDescent="0.3"/>
  <cols>
    <col min="1" max="1" width="12.296875" bestFit="1" customWidth="1"/>
    <col min="2" max="3" width="22.796875" bestFit="1" customWidth="1"/>
    <col min="6" max="6" width="12.3984375" bestFit="1" customWidth="1"/>
  </cols>
  <sheetData>
    <row r="3" spans="1:6" x14ac:dyDescent="0.3">
      <c r="A3" s="1" t="s">
        <v>1554</v>
      </c>
      <c r="B3" t="s">
        <v>1558</v>
      </c>
    </row>
    <row r="4" spans="1:6" x14ac:dyDescent="0.3">
      <c r="A4" s="2" t="s">
        <v>159</v>
      </c>
      <c r="B4" s="3">
        <v>5.0632911392405063E-2</v>
      </c>
      <c r="F4" s="4"/>
    </row>
    <row r="5" spans="1:6" x14ac:dyDescent="0.3">
      <c r="A5" s="2" t="s">
        <v>58</v>
      </c>
      <c r="B5" s="3">
        <v>0.56118143459915615</v>
      </c>
      <c r="F5" s="4"/>
    </row>
    <row r="6" spans="1:6" x14ac:dyDescent="0.3">
      <c r="A6" s="2" t="s">
        <v>46</v>
      </c>
      <c r="B6" s="3">
        <v>0.3881856540084388</v>
      </c>
      <c r="F6" s="4"/>
    </row>
    <row r="7" spans="1:6" x14ac:dyDescent="0.3">
      <c r="A7" s="2" t="s">
        <v>1555</v>
      </c>
      <c r="B7" s="3">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5E1D-7D8E-456A-9DCC-3A6C5C64CCD4}">
  <dimension ref="A3:B9"/>
  <sheetViews>
    <sheetView workbookViewId="0">
      <selection activeCell="A3" sqref="A3:B9"/>
    </sheetView>
  </sheetViews>
  <sheetFormatPr defaultRowHeight="15.6" x14ac:dyDescent="0.3"/>
  <cols>
    <col min="1" max="1" width="12.296875" bestFit="1" customWidth="1"/>
    <col min="2" max="2" width="22.796875" bestFit="1" customWidth="1"/>
  </cols>
  <sheetData>
    <row r="3" spans="1:2" x14ac:dyDescent="0.3">
      <c r="A3" s="1" t="s">
        <v>1554</v>
      </c>
      <c r="B3" t="s">
        <v>1558</v>
      </c>
    </row>
    <row r="4" spans="1:2" x14ac:dyDescent="0.3">
      <c r="A4" s="2" t="s">
        <v>90</v>
      </c>
      <c r="B4">
        <v>38</v>
      </c>
    </row>
    <row r="5" spans="1:2" x14ac:dyDescent="0.3">
      <c r="A5" s="2" t="s">
        <v>67</v>
      </c>
      <c r="B5">
        <v>112</v>
      </c>
    </row>
    <row r="6" spans="1:2" x14ac:dyDescent="0.3">
      <c r="A6" s="2" t="s">
        <v>44</v>
      </c>
      <c r="B6">
        <v>51</v>
      </c>
    </row>
    <row r="7" spans="1:2" x14ac:dyDescent="0.3">
      <c r="A7" s="2" t="s">
        <v>56</v>
      </c>
      <c r="B7">
        <v>25</v>
      </c>
    </row>
    <row r="8" spans="1:2" x14ac:dyDescent="0.3">
      <c r="A8" s="2" t="s">
        <v>73</v>
      </c>
      <c r="B8">
        <v>11</v>
      </c>
    </row>
    <row r="9" spans="1:2" x14ac:dyDescent="0.3">
      <c r="A9" s="2" t="s">
        <v>1555</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AAF0-0E69-4B53-8464-18C954677BA5}">
  <dimension ref="A3:E13"/>
  <sheetViews>
    <sheetView workbookViewId="0">
      <selection activeCell="D17" sqref="D17"/>
    </sheetView>
  </sheetViews>
  <sheetFormatPr defaultRowHeight="15.6" x14ac:dyDescent="0.3"/>
  <cols>
    <col min="1" max="1" width="23.296875" bestFit="1" customWidth="1"/>
    <col min="2" max="2" width="16" bestFit="1" customWidth="1"/>
    <col min="4" max="4" width="23.296875" bestFit="1" customWidth="1"/>
    <col min="5" max="5" width="13.796875" bestFit="1" customWidth="1"/>
  </cols>
  <sheetData>
    <row r="3" spans="1:5" x14ac:dyDescent="0.3">
      <c r="A3" s="1" t="s">
        <v>1554</v>
      </c>
      <c r="B3" t="s">
        <v>1563</v>
      </c>
      <c r="D3" t="s">
        <v>9</v>
      </c>
      <c r="E3" t="s">
        <v>1562</v>
      </c>
    </row>
    <row r="4" spans="1:5" x14ac:dyDescent="0.3">
      <c r="A4" s="2" t="s">
        <v>81</v>
      </c>
      <c r="B4">
        <v>131</v>
      </c>
      <c r="D4" t="str">
        <f>A4</f>
        <v>Healthcare Representative</v>
      </c>
      <c r="E4">
        <f>GETPIVOTDATA("Attrition",$A$3,"Job Role",A4)</f>
        <v>131</v>
      </c>
    </row>
    <row r="5" spans="1:5" x14ac:dyDescent="0.3">
      <c r="A5" s="2" t="s">
        <v>161</v>
      </c>
      <c r="B5">
        <v>52</v>
      </c>
      <c r="D5" t="str">
        <f t="shared" ref="D5:D12" si="0">A5</f>
        <v>Human Resources</v>
      </c>
      <c r="E5">
        <f t="shared" ref="E5:E12" si="1">GETPIVOTDATA("Attrition",$A$3,"Job Role",A5)</f>
        <v>52</v>
      </c>
    </row>
    <row r="6" spans="1:5" x14ac:dyDescent="0.3">
      <c r="A6" s="2" t="s">
        <v>66</v>
      </c>
      <c r="B6">
        <v>259</v>
      </c>
      <c r="D6" t="str">
        <f t="shared" si="0"/>
        <v>Laboratory Technician</v>
      </c>
      <c r="E6">
        <f t="shared" si="1"/>
        <v>259</v>
      </c>
    </row>
    <row r="7" spans="1:5" x14ac:dyDescent="0.3">
      <c r="A7" s="2" t="s">
        <v>93</v>
      </c>
      <c r="B7">
        <v>102</v>
      </c>
      <c r="D7" t="str">
        <f t="shared" si="0"/>
        <v>Manager</v>
      </c>
      <c r="E7">
        <f t="shared" si="1"/>
        <v>102</v>
      </c>
    </row>
    <row r="8" spans="1:5" x14ac:dyDescent="0.3">
      <c r="A8" s="2" t="s">
        <v>79</v>
      </c>
      <c r="B8">
        <v>145</v>
      </c>
      <c r="D8" t="str">
        <f t="shared" si="0"/>
        <v>Manufacturing Director</v>
      </c>
      <c r="E8">
        <f t="shared" si="1"/>
        <v>145</v>
      </c>
    </row>
    <row r="9" spans="1:5" x14ac:dyDescent="0.3">
      <c r="A9" s="2" t="s">
        <v>99</v>
      </c>
      <c r="B9">
        <v>80</v>
      </c>
      <c r="D9" t="str">
        <f t="shared" si="0"/>
        <v>Research Director</v>
      </c>
      <c r="E9">
        <f t="shared" si="1"/>
        <v>80</v>
      </c>
    </row>
    <row r="10" spans="1:5" x14ac:dyDescent="0.3">
      <c r="A10" s="2" t="s">
        <v>61</v>
      </c>
      <c r="B10">
        <v>292</v>
      </c>
      <c r="D10" t="str">
        <f t="shared" si="0"/>
        <v>Research Scientist</v>
      </c>
      <c r="E10">
        <f t="shared" si="1"/>
        <v>292</v>
      </c>
    </row>
    <row r="11" spans="1:5" x14ac:dyDescent="0.3">
      <c r="A11" s="2" t="s">
        <v>50</v>
      </c>
      <c r="B11">
        <v>326</v>
      </c>
      <c r="D11" t="str">
        <f t="shared" si="0"/>
        <v>Sales Executive</v>
      </c>
      <c r="E11">
        <f t="shared" si="1"/>
        <v>326</v>
      </c>
    </row>
    <row r="12" spans="1:5" x14ac:dyDescent="0.3">
      <c r="A12" s="2" t="s">
        <v>97</v>
      </c>
      <c r="B12">
        <v>83</v>
      </c>
      <c r="D12" t="str">
        <f t="shared" si="0"/>
        <v>Sales Representative</v>
      </c>
      <c r="E12">
        <f t="shared" si="1"/>
        <v>83</v>
      </c>
    </row>
    <row r="13" spans="1:5" x14ac:dyDescent="0.3">
      <c r="A13" s="2" t="s">
        <v>1555</v>
      </c>
      <c r="B13">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E0F8-F238-4AFB-9B5B-57B0A71C8A43}">
  <dimension ref="A3:E7"/>
  <sheetViews>
    <sheetView workbookViewId="0">
      <selection activeCell="C10" sqref="C10"/>
    </sheetView>
  </sheetViews>
  <sheetFormatPr defaultRowHeight="15.6" x14ac:dyDescent="0.3"/>
  <cols>
    <col min="1" max="1" width="12.296875" bestFit="1" customWidth="1"/>
    <col min="2" max="2" width="22.796875" bestFit="1" customWidth="1"/>
    <col min="4" max="4" width="12.69921875" bestFit="1" customWidth="1"/>
  </cols>
  <sheetData>
    <row r="3" spans="1:5" x14ac:dyDescent="0.3">
      <c r="A3" s="1" t="s">
        <v>1554</v>
      </c>
      <c r="B3" t="s">
        <v>1558</v>
      </c>
      <c r="D3" t="s">
        <v>10</v>
      </c>
      <c r="E3" t="s">
        <v>0</v>
      </c>
    </row>
    <row r="4" spans="1:5" x14ac:dyDescent="0.3">
      <c r="A4" s="2" t="s">
        <v>77</v>
      </c>
      <c r="B4">
        <v>33</v>
      </c>
      <c r="D4" t="str">
        <f>A4</f>
        <v>Divorced</v>
      </c>
      <c r="E4">
        <f>IFERROR(GETPIVOTDATA("CF_attrition count",$A$3,"Marital Status",A4),0)</f>
        <v>33</v>
      </c>
    </row>
    <row r="5" spans="1:5" x14ac:dyDescent="0.3">
      <c r="A5" s="2" t="s">
        <v>62</v>
      </c>
      <c r="B5">
        <v>84</v>
      </c>
      <c r="D5" t="str">
        <f t="shared" ref="D5:D6" si="0">A5</f>
        <v>Married</v>
      </c>
      <c r="E5">
        <f t="shared" ref="E5:E6" si="1">IFERROR(GETPIVOTDATA("CF_attrition count",$A$3,"Marital Status",A5),0)</f>
        <v>84</v>
      </c>
    </row>
    <row r="6" spans="1:5" x14ac:dyDescent="0.3">
      <c r="A6" s="2" t="s">
        <v>51</v>
      </c>
      <c r="B6">
        <v>120</v>
      </c>
      <c r="D6" t="str">
        <f t="shared" si="0"/>
        <v>Single</v>
      </c>
      <c r="E6">
        <f t="shared" si="1"/>
        <v>120</v>
      </c>
    </row>
    <row r="7" spans="1:5" x14ac:dyDescent="0.3">
      <c r="A7" s="2" t="s">
        <v>1555</v>
      </c>
      <c r="B7">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5C7BF-7457-4A0F-B7EA-EA873EF27B2E}">
  <dimension ref="Z1:Z24"/>
  <sheetViews>
    <sheetView topLeftCell="A5" zoomScale="80" zoomScaleNormal="80" workbookViewId="0">
      <selection activeCell="M51" sqref="M51"/>
    </sheetView>
  </sheetViews>
  <sheetFormatPr defaultRowHeight="15.6" x14ac:dyDescent="0.3"/>
  <cols>
    <col min="1" max="16384" width="8.796875" style="6"/>
  </cols>
  <sheetData>
    <row r="1" s="6" customFormat="1" ht="21.6" customHeight="1" x14ac:dyDescent="0.3"/>
    <row r="24" spans="26:26" ht="18.600000000000001" x14ac:dyDescent="0.45">
      <c r="Z24"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9</vt:i4>
      </vt:variant>
    </vt:vector>
  </HeadingPairs>
  <TitlesOfParts>
    <vt:vector size="9" baseType="lpstr">
      <vt:lpstr>Data</vt:lpstr>
      <vt:lpstr>KPI</vt:lpstr>
      <vt:lpstr>Star Rating</vt:lpstr>
      <vt:lpstr>Education wise Attrition</vt:lpstr>
      <vt:lpstr>Dept wise attrirtion rate</vt:lpstr>
      <vt:lpstr>Attrition by Age</vt:lpstr>
      <vt:lpstr>Tree Map</vt:lpstr>
      <vt:lpstr>Donut chart</vt:lpstr>
      <vt:lpstr>HR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Yogeshwari K</dc:creator>
  <cp:lastModifiedBy>Yogeshwari K</cp:lastModifiedBy>
  <dcterms:created xsi:type="dcterms:W3CDTF">2022-11-13T11:06:22Z</dcterms:created>
  <dcterms:modified xsi:type="dcterms:W3CDTF">2024-10-11T17:47:18Z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