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Y:\RnD\CUSTOMER 2\ACC FORMULA Agustus 2021\MS Glow\Formula\Luxurious Face Oil\"/>
    </mc:Choice>
  </mc:AlternateContent>
  <xr:revisionPtr revIDLastSave="0" documentId="8_{B8D7B560-1D57-4399-8213-3A7E5ECA1BA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" i="2" l="1"/>
  <c r="I5" i="2"/>
  <c r="I6" i="2"/>
  <c r="I7" i="2"/>
  <c r="I8" i="2"/>
  <c r="I9" i="2"/>
  <c r="I10" i="2"/>
  <c r="I11" i="2"/>
  <c r="I12" i="2"/>
  <c r="I13" i="2"/>
  <c r="I3" i="2"/>
  <c r="D10" i="2"/>
  <c r="D11" i="2"/>
  <c r="H11" i="2" s="1"/>
  <c r="D12" i="2"/>
  <c r="D9" i="2"/>
  <c r="D5" i="2"/>
  <c r="D3" i="2"/>
  <c r="D4" i="2"/>
  <c r="H4" i="2" s="1"/>
  <c r="D6" i="2"/>
  <c r="H6" i="2" s="1"/>
  <c r="H13" i="2"/>
  <c r="F13" i="2"/>
  <c r="H12" i="2"/>
  <c r="F12" i="2"/>
  <c r="F11" i="2"/>
  <c r="H10" i="2"/>
  <c r="F10" i="2"/>
  <c r="H9" i="2"/>
  <c r="F9" i="2"/>
  <c r="H8" i="2"/>
  <c r="F8" i="2"/>
  <c r="H7" i="2"/>
  <c r="F7" i="2"/>
  <c r="F6" i="2"/>
  <c r="H5" i="2"/>
  <c r="F5" i="2"/>
  <c r="F4" i="2"/>
  <c r="E3" i="2"/>
  <c r="E14" i="2" s="1"/>
  <c r="H3" i="2" l="1"/>
  <c r="I14" i="2" s="1"/>
  <c r="I16" i="2" s="1"/>
  <c r="F3" i="2"/>
  <c r="F14" i="2" s="1"/>
  <c r="H14" i="2" l="1"/>
  <c r="H16" i="2" s="1"/>
</calcChain>
</file>

<file path=xl/sharedStrings.xml><?xml version="1.0" encoding="utf-8"?>
<sst xmlns="http://schemas.openxmlformats.org/spreadsheetml/2006/main" count="33" uniqueCount="21">
  <si>
    <t>No.</t>
  </si>
  <si>
    <t>Formula</t>
  </si>
  <si>
    <t>Price</t>
  </si>
  <si>
    <t>%</t>
  </si>
  <si>
    <t>Ditimbang</t>
  </si>
  <si>
    <t>Satuan</t>
  </si>
  <si>
    <t>Price/100 g</t>
  </si>
  <si>
    <t>g</t>
  </si>
  <si>
    <t>Squalane</t>
  </si>
  <si>
    <t>Myritol</t>
  </si>
  <si>
    <t>Jojoba Oil</t>
  </si>
  <si>
    <t>Sunflower Oil</t>
  </si>
  <si>
    <t>Grape Seed Oil</t>
  </si>
  <si>
    <t>Olive Oil</t>
  </si>
  <si>
    <t>Defensil Plus</t>
  </si>
  <si>
    <t>Lemon Oil</t>
  </si>
  <si>
    <t>Alpha Melight</t>
  </si>
  <si>
    <t>Tocopherol</t>
  </si>
  <si>
    <t>Fermented Oil</t>
  </si>
  <si>
    <t>Luxurious Face Oil</t>
  </si>
  <si>
    <t>Price/20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</si>
</sst>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2" tint="-0.89999084444715716"/>
      <name val="Calibri"/>
      <family val="2"/>
      <charset val="1"/>
      <scheme val="minor"/>
    </font>
    <font>
      <sz val="11"/>
      <color theme="2" tint="-0.89999084444715716"/>
      <name val="Calibri"/>
      <family val="2"/>
      <charset val="1"/>
      <scheme val="minor"/>
    </font>
    <font>
      <sz val="1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/>
    <xf numFmtId="0" fontId="3" fillId="0" borderId="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/>
    <xf numFmtId="0" fontId="3" fillId="0" borderId="7" xfId="0" applyFont="1" applyBorder="1" applyAlignment="1">
      <alignment horizontal="center"/>
    </xf>
    <xf numFmtId="0" fontId="3" fillId="0" borderId="6" xfId="0" applyFont="1" applyBorder="1"/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" xfId="1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6" xfId="1" applyNumberFormat="1" applyFont="1" applyFill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tabSelected="1" zoomScale="80" zoomScaleNormal="80" workbookViewId="0">
      <selection activeCell="N14" sqref="N14"/>
    </sheetView>
  </sheetViews>
  <sheetFormatPr defaultRowHeight="15" x14ac:dyDescent="0.25"/>
  <cols>
    <col min="1" max="1" width="6.140625" customWidth="1"/>
    <col min="2" max="2" width="21.140625" customWidth="1"/>
    <col min="3" max="3" width="10.85546875" customWidth="1"/>
    <col min="6" max="6" width="12.7109375" customWidth="1"/>
    <col min="8" max="8" width="11.28515625" customWidth="1"/>
    <col min="9" max="9" width="13" customWidth="1"/>
  </cols>
  <sheetData>
    <row r="1" spans="1:9" x14ac:dyDescent="0.25">
      <c r="A1" t="s">
        <v>19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20</v>
      </c>
    </row>
    <row r="3" spans="1:9" x14ac:dyDescent="0.25">
      <c r="A3" s="2">
        <v>1</v>
      </c>
      <c r="B3" s="3" t="s">
        <v>8</v>
      </c>
      <c r="C3" s="3">
        <v>27</v>
      </c>
      <c r="D3" s="16">
        <f>(C3+10%)*14500</f>
        <v>392950</v>
      </c>
      <c r="E3" s="5">
        <f>100-SUM(E4:E13)</f>
        <v>54.3</v>
      </c>
      <c r="F3" s="2">
        <f>(E3/100)*200</f>
        <v>108.59999999999998</v>
      </c>
      <c r="G3" s="5" t="s">
        <v>7</v>
      </c>
      <c r="H3" s="4">
        <f t="shared" ref="H3:H13" si="0">(D3/1000)*E3</f>
        <v>21337.184999999998</v>
      </c>
      <c r="I3" s="2">
        <f>0.2*H3</f>
        <v>4267.4369999999999</v>
      </c>
    </row>
    <row r="4" spans="1:9" x14ac:dyDescent="0.25">
      <c r="A4" s="6">
        <v>2</v>
      </c>
      <c r="B4" s="7" t="s">
        <v>9</v>
      </c>
      <c r="C4" s="7">
        <v>13</v>
      </c>
      <c r="D4" s="17">
        <f>(C4+10%)*14500</f>
        <v>189950</v>
      </c>
      <c r="E4" s="9">
        <v>11</v>
      </c>
      <c r="F4" s="6">
        <f t="shared" ref="F4:F13" si="1">(E4/100)*200</f>
        <v>22</v>
      </c>
      <c r="G4" s="9" t="s">
        <v>7</v>
      </c>
      <c r="H4" s="8">
        <f t="shared" si="0"/>
        <v>2089.4499999999998</v>
      </c>
      <c r="I4" s="6">
        <f t="shared" ref="I4:I13" si="2">0.2*H4</f>
        <v>417.89</v>
      </c>
    </row>
    <row r="5" spans="1:9" x14ac:dyDescent="0.25">
      <c r="A5" s="6">
        <v>3</v>
      </c>
      <c r="B5" s="10" t="s">
        <v>10</v>
      </c>
      <c r="C5" s="10">
        <v>35</v>
      </c>
      <c r="D5" s="17">
        <f>(C5+10%)*14500</f>
        <v>508950</v>
      </c>
      <c r="E5" s="11">
        <v>15</v>
      </c>
      <c r="F5" s="6">
        <f t="shared" si="1"/>
        <v>30</v>
      </c>
      <c r="G5" s="11" t="s">
        <v>7</v>
      </c>
      <c r="H5" s="8">
        <f t="shared" si="0"/>
        <v>7634.25</v>
      </c>
      <c r="I5" s="6">
        <f t="shared" si="2"/>
        <v>1526.8500000000001</v>
      </c>
    </row>
    <row r="6" spans="1:9" x14ac:dyDescent="0.25">
      <c r="A6" s="6">
        <v>4</v>
      </c>
      <c r="B6" s="10" t="s">
        <v>11</v>
      </c>
      <c r="C6" s="10">
        <v>6</v>
      </c>
      <c r="D6" s="17">
        <f t="shared" ref="D4:D6" si="3">(27+10%)*14500</f>
        <v>392950</v>
      </c>
      <c r="E6" s="11">
        <v>4</v>
      </c>
      <c r="F6" s="6">
        <f t="shared" si="1"/>
        <v>8</v>
      </c>
      <c r="G6" s="11" t="s">
        <v>7</v>
      </c>
      <c r="H6" s="8">
        <f t="shared" si="0"/>
        <v>1571.8</v>
      </c>
      <c r="I6" s="6">
        <f t="shared" si="2"/>
        <v>314.36</v>
      </c>
    </row>
    <row r="7" spans="1:9" x14ac:dyDescent="0.25">
      <c r="A7" s="6">
        <v>5</v>
      </c>
      <c r="B7" s="7" t="s">
        <v>12</v>
      </c>
      <c r="C7" s="7"/>
      <c r="D7" s="18">
        <v>666000</v>
      </c>
      <c r="E7" s="9">
        <v>3</v>
      </c>
      <c r="F7" s="6">
        <f t="shared" si="1"/>
        <v>6</v>
      </c>
      <c r="G7" s="9" t="s">
        <v>7</v>
      </c>
      <c r="H7" s="8">
        <f t="shared" si="0"/>
        <v>1998</v>
      </c>
      <c r="I7" s="6">
        <f t="shared" si="2"/>
        <v>399.6</v>
      </c>
    </row>
    <row r="8" spans="1:9" x14ac:dyDescent="0.25">
      <c r="A8" s="6">
        <v>6</v>
      </c>
      <c r="B8" s="7" t="s">
        <v>13</v>
      </c>
      <c r="C8" s="7"/>
      <c r="D8" s="19">
        <v>69500</v>
      </c>
      <c r="E8" s="9">
        <v>2</v>
      </c>
      <c r="F8" s="6">
        <f t="shared" si="1"/>
        <v>4</v>
      </c>
      <c r="G8" s="9" t="s">
        <v>7</v>
      </c>
      <c r="H8" s="8">
        <f t="shared" si="0"/>
        <v>139</v>
      </c>
      <c r="I8" s="6">
        <f t="shared" si="2"/>
        <v>27.8</v>
      </c>
    </row>
    <row r="9" spans="1:9" x14ac:dyDescent="0.25">
      <c r="A9" s="6">
        <v>7</v>
      </c>
      <c r="B9" s="7" t="s">
        <v>14</v>
      </c>
      <c r="C9" s="7">
        <v>475</v>
      </c>
      <c r="D9" s="17">
        <f>(C9+10%)*14500</f>
        <v>6888950</v>
      </c>
      <c r="E9" s="9">
        <v>1</v>
      </c>
      <c r="F9" s="6">
        <f t="shared" si="1"/>
        <v>2</v>
      </c>
      <c r="G9" s="9" t="s">
        <v>7</v>
      </c>
      <c r="H9" s="8">
        <f t="shared" si="0"/>
        <v>6888.95</v>
      </c>
      <c r="I9" s="6">
        <f t="shared" si="2"/>
        <v>1377.79</v>
      </c>
    </row>
    <row r="10" spans="1:9" x14ac:dyDescent="0.25">
      <c r="A10" s="6">
        <v>8</v>
      </c>
      <c r="B10" s="7" t="s">
        <v>15</v>
      </c>
      <c r="C10" s="7">
        <v>48</v>
      </c>
      <c r="D10" s="17">
        <f t="shared" ref="D10:D12" si="4">(C10+10%)*14500</f>
        <v>697450</v>
      </c>
      <c r="E10" s="9">
        <v>0.3</v>
      </c>
      <c r="F10" s="6">
        <f t="shared" si="1"/>
        <v>0.6</v>
      </c>
      <c r="G10" s="9" t="s">
        <v>7</v>
      </c>
      <c r="H10" s="8">
        <f t="shared" si="0"/>
        <v>209.23500000000001</v>
      </c>
      <c r="I10" s="6">
        <f t="shared" si="2"/>
        <v>41.847000000000008</v>
      </c>
    </row>
    <row r="11" spans="1:9" x14ac:dyDescent="0.25">
      <c r="A11" s="6">
        <v>9</v>
      </c>
      <c r="B11" s="7" t="s">
        <v>16</v>
      </c>
      <c r="C11" s="7">
        <v>460</v>
      </c>
      <c r="D11" s="17">
        <f t="shared" si="4"/>
        <v>6671450</v>
      </c>
      <c r="E11" s="9">
        <v>0.2</v>
      </c>
      <c r="F11" s="6">
        <f t="shared" si="1"/>
        <v>0.4</v>
      </c>
      <c r="G11" s="9" t="s">
        <v>7</v>
      </c>
      <c r="H11" s="8">
        <f t="shared" si="0"/>
        <v>1334.29</v>
      </c>
      <c r="I11" s="6">
        <f t="shared" si="2"/>
        <v>266.858</v>
      </c>
    </row>
    <row r="12" spans="1:9" x14ac:dyDescent="0.25">
      <c r="A12" s="6">
        <v>10</v>
      </c>
      <c r="B12" s="7" t="s">
        <v>17</v>
      </c>
      <c r="C12" s="7">
        <v>36</v>
      </c>
      <c r="D12" s="17">
        <f t="shared" si="4"/>
        <v>523450</v>
      </c>
      <c r="E12" s="9">
        <v>0.2</v>
      </c>
      <c r="F12" s="6">
        <f t="shared" si="1"/>
        <v>0.4</v>
      </c>
      <c r="G12" s="9" t="s">
        <v>7</v>
      </c>
      <c r="H12" s="8">
        <f t="shared" si="0"/>
        <v>104.69000000000001</v>
      </c>
      <c r="I12" s="6">
        <f t="shared" si="2"/>
        <v>20.938000000000002</v>
      </c>
    </row>
    <row r="13" spans="1:9" x14ac:dyDescent="0.25">
      <c r="A13" s="6">
        <v>11</v>
      </c>
      <c r="B13" s="7" t="s">
        <v>18</v>
      </c>
      <c r="C13" s="7"/>
      <c r="D13" s="20"/>
      <c r="E13" s="9">
        <v>9</v>
      </c>
      <c r="F13" s="6">
        <f t="shared" si="1"/>
        <v>18</v>
      </c>
      <c r="G13" s="9" t="s">
        <v>7</v>
      </c>
      <c r="H13" s="8">
        <f t="shared" si="0"/>
        <v>0</v>
      </c>
      <c r="I13" s="12">
        <f t="shared" si="2"/>
        <v>0</v>
      </c>
    </row>
    <row r="14" spans="1:9" x14ac:dyDescent="0.25">
      <c r="A14" s="13"/>
      <c r="B14" s="13"/>
      <c r="C14" s="13"/>
      <c r="D14" s="15"/>
      <c r="E14" s="14">
        <f>SUM(E3:E13)</f>
        <v>100</v>
      </c>
      <c r="F14" s="14">
        <f>SUM(F3:F13)</f>
        <v>199.99999999999997</v>
      </c>
      <c r="G14" s="14" t="s">
        <v>7</v>
      </c>
      <c r="H14" s="14">
        <f>SUM(H3:H13)</f>
        <v>43306.85</v>
      </c>
      <c r="I14" s="12">
        <f>SUM(I3:I13)</f>
        <v>8661.3700000000008</v>
      </c>
    </row>
    <row r="16" spans="1:9" x14ac:dyDescent="0.25">
      <c r="H16">
        <f>H14/0.5*1.1*1.2*1.02</f>
        <v>116616.68568000001</v>
      </c>
      <c r="I16">
        <f>I14/0.5*1.1*1.2*1.02</f>
        <v>23323.337136000002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RND 1</dc:creator>
  <cp:lastModifiedBy>RND</cp:lastModifiedBy>
  <cp:lastPrinted>2020-06-08T09:44:53Z</cp:lastPrinted>
  <dcterms:created xsi:type="dcterms:W3CDTF">2020-06-08T08:16:09Z</dcterms:created>
  <dcterms:modified xsi:type="dcterms:W3CDTF">2022-04-11T03:41:43Z</dcterms:modified>
</cp:coreProperties>
</file>