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yogesh\Desktop\"/>
    </mc:Choice>
  </mc:AlternateContent>
  <xr:revisionPtr revIDLastSave="0" documentId="13_ncr:1_{0B0026F0-AA8C-43A0-A074-DF5028CDBCCB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1980Challenge" sheetId="1" r:id="rId1"/>
    <sheet name="Task1" sheetId="6" r:id="rId2"/>
    <sheet name="Task2" sheetId="7" r:id="rId3"/>
    <sheet name="Task 3" sheetId="8" r:id="rId4"/>
    <sheet name="Task 4" sheetId="10" r:id="rId5"/>
    <sheet name="Task 5" sheetId="11" r:id="rId6"/>
    <sheet name="Task 6" sheetId="14" r:id="rId7"/>
    <sheet name="percentage of active cars" sheetId="2" r:id="rId8"/>
    <sheet name="top V engine cars" sheetId="5" r:id="rId9"/>
  </sheets>
  <definedNames>
    <definedName name="_xlnm._FilterDatabase" localSheetId="0" hidden="1">'1980Challenge'!$E$1:$E$45</definedName>
    <definedName name="_xlnm._FilterDatabase" localSheetId="7" hidden="1">'percentage of active cars'!$F$1:$F$33</definedName>
    <definedName name="_xlnm._FilterDatabase" localSheetId="3" hidden="1">'Task 3'!$F$8:$G$8</definedName>
    <definedName name="_xlnm._FilterDatabase" localSheetId="4" hidden="1">'Task 4'!$E$6:$E$7</definedName>
    <definedName name="_xlnm._FilterDatabase" localSheetId="5" hidden="1">'Task 5'!$K$9:$L$17</definedName>
    <definedName name="_xlnm._FilterDatabase" localSheetId="6" hidden="1">'Task 6'!$K$9:$L$9</definedName>
    <definedName name="_xlnm._FilterDatabase" localSheetId="2" hidden="1">Task2!#REF!</definedName>
    <definedName name="_xlnm.Criteria" localSheetId="0">'1980Challenge'!$O$4:$O$5</definedName>
    <definedName name="_xlnm.Criteria" localSheetId="3">'Task 3'!$F$8:$G$8</definedName>
    <definedName name="_xlnm.Criteria" localSheetId="4">'Task 4'!$F$6:$F$7</definedName>
    <definedName name="_xlnm.Criteria" localSheetId="5">'Task 5'!$F$6:$F$7</definedName>
    <definedName name="_xlnm.Criteria" localSheetId="6">'Task 6'!$F$6:$F$7</definedName>
    <definedName name="_xlnm.Criteria" localSheetId="1">Task1!$B$8:$E$9</definedName>
    <definedName name="_xlnm.Extract" localSheetId="0">'1980Challenge'!$P$13:$Q$13</definedName>
    <definedName name="_xlnm.Extract" localSheetId="3">'Task 3'!$F$8:$G$8</definedName>
    <definedName name="_xlnm.Extract" localSheetId="4">'Task 4'!$I$11:$J$11</definedName>
    <definedName name="_xlnm.Extract" localSheetId="5">'Task 5'!$H$10:$I$10</definedName>
    <definedName name="_xlnm.Extract" localSheetId="6">'Task 6'!$H$10:$I$10</definedName>
    <definedName name="_xlnm.Extract" localSheetId="1">Task1!$C$12:$G$12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7" i="14" l="1"/>
  <c r="L16" i="14"/>
  <c r="L15" i="14"/>
  <c r="L14" i="14"/>
  <c r="L13" i="14"/>
  <c r="L12" i="14"/>
  <c r="L11" i="14"/>
  <c r="L11" i="11"/>
  <c r="L12" i="11"/>
  <c r="L13" i="11"/>
  <c r="L14" i="11"/>
  <c r="L15" i="11"/>
  <c r="L16" i="11"/>
  <c r="L17" i="11"/>
  <c r="G31" i="10"/>
  <c r="E9" i="6"/>
  <c r="C34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M33" i="1"/>
  <c r="J27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 Pandey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Miles per Gallon 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No. of cylinders </t>
        </r>
      </text>
    </comment>
    <comment ref="D1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Displacement, in cubic inches</t>
        </r>
      </text>
    </comment>
    <comment ref="E1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HorsePower</t>
        </r>
      </text>
    </comment>
    <comment ref="F1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diveshaft ratio</t>
        </r>
      </text>
    </comment>
    <comment ref="G1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1/4 mile time; a measure of acceleration</t>
        </r>
      </text>
    </comment>
    <comment ref="H1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Quarter miles per sec</t>
        </r>
      </text>
    </comment>
    <comment ref="I1" authorId="0" shapeId="0" xr:uid="{00000000-0006-0000-0100-000008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0: V shape engine cars
1: Straight engine cars</t>
        </r>
      </text>
    </comment>
    <comment ref="J1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Transmission; 
0: auto 
1: manual</t>
        </r>
      </text>
    </comment>
    <comment ref="K1" authorId="0" shapeId="0" xr:uid="{00000000-0006-0000-0100-00000A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No of Gears</t>
        </r>
      </text>
    </comment>
    <comment ref="L1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No of carburetors.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 Pandey</author>
  </authors>
  <commentList>
    <comment ref="B8" authorId="0" shapeId="0" xr:uid="{520F8ECD-39CF-406D-B998-465A599F1FC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Miles per Gallon </t>
        </r>
      </text>
    </comment>
    <comment ref="C8" authorId="0" shapeId="0" xr:uid="{EF184CF9-CA77-446D-9923-00BC99B059BB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HorsePower</t>
        </r>
      </text>
    </comment>
    <comment ref="D8" authorId="0" shapeId="0" xr:uid="{602FA46F-6006-4542-9A75-59BAECB4169F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No of Gears</t>
        </r>
      </text>
    </comment>
    <comment ref="E8" authorId="0" shapeId="0" xr:uid="{C536345A-21CC-42B7-9F6E-D3B48DC9BB5D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0: V shape engine cars
1: Straight engine cars</t>
        </r>
      </text>
    </comment>
    <comment ref="D12" authorId="0" shapeId="0" xr:uid="{5C27E9D6-B0AB-4BEA-8786-E9A474AEE03D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Miles per Gallon </t>
        </r>
      </text>
    </comment>
    <comment ref="E12" authorId="0" shapeId="0" xr:uid="{1EAA3576-BCB0-45E5-AED1-76C54CD60060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HorsePower</t>
        </r>
      </text>
    </comment>
    <comment ref="F12" authorId="0" shapeId="0" xr:uid="{25C62F79-FB84-4B70-83E3-6EF0125672E8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No of Gears</t>
        </r>
      </text>
    </comment>
    <comment ref="G12" authorId="0" shapeId="0" xr:uid="{1472725F-C1B5-48D8-A09F-6F4586C7C52C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0: V shape engine cars
1: Straight engine cars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 Pandey</author>
  </authors>
  <commentList>
    <comment ref="B2" authorId="0" shapeId="0" xr:uid="{5798F638-829B-4A4D-8315-6166EBBA178F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Miles per Gallon </t>
        </r>
      </text>
    </comment>
    <comment ref="C2" authorId="0" shapeId="0" xr:uid="{099D6C4B-6838-46D8-9594-BC3BF8C2D6AA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HorsePower</t>
        </r>
      </text>
    </comment>
    <comment ref="D2" authorId="0" shapeId="0" xr:uid="{6734C81E-A819-4483-BB6D-4DE9289EB3C7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0: V shape engine cars
1: Straight engine cars</t>
        </r>
      </text>
    </comment>
    <comment ref="I9" authorId="0" shapeId="0" xr:uid="{343C0859-2D06-429C-9577-B7F92B4B9FD5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Miles per Gallon </t>
        </r>
      </text>
    </comment>
    <comment ref="J9" authorId="0" shapeId="0" xr:uid="{2416A49B-3AE3-4F6C-86A1-DDEDB4F12F34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HorsePower</t>
        </r>
      </text>
    </comment>
    <comment ref="K9" authorId="0" shapeId="0" xr:uid="{EF5B37BD-DD78-4B31-BDDE-C0822193531B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No of Gears</t>
        </r>
      </text>
    </comment>
    <comment ref="L9" authorId="0" shapeId="0" xr:uid="{44A2F5FD-EBF4-44A5-85A2-D9C21D8D7B2B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0: V shape engine cars
1: Straight engine cars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 Pandey</author>
  </authors>
  <commentList>
    <comment ref="F8" authorId="0" shapeId="0" xr:uid="{20C54B07-946B-4BD3-89BB-ADA6184E969F}">
      <text>
        <r>
          <rPr>
            <b/>
            <sz val="9"/>
            <color indexed="81"/>
            <rFont val="Tahoma"/>
            <family val="2"/>
          </rPr>
          <t>Jaya Pandey:</t>
        </r>
        <r>
          <rPr>
            <sz val="9"/>
            <color indexed="81"/>
            <rFont val="Tahoma"/>
            <family val="2"/>
          </rPr>
          <t xml:space="preserve">
Quarter miles per sec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 Pandey</author>
  </authors>
  <commentList>
    <comment ref="E6" authorId="0" shapeId="0" xr:uid="{D65EF0CC-3DCB-43FF-B901-469DC7F244FD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0: V shape engine cars
1: Straight engine cars</t>
        </r>
      </text>
    </comment>
    <comment ref="G11" authorId="0" shapeId="0" xr:uid="{E4273CB2-6A1C-46EC-84A3-69C2F0D8FF3F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HorsePower</t>
        </r>
      </text>
    </comment>
    <comment ref="J11" authorId="0" shapeId="0" xr:uid="{3214CE7D-CE45-4F6A-89D7-DF75E1F57FA7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HorsePower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 Pandey</author>
  </authors>
  <commentList>
    <comment ref="E6" authorId="0" shapeId="0" xr:uid="{2532DE2A-8AFA-4BB5-9475-D595E441F80C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HorsePower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 Pandey</author>
  </authors>
  <commentList>
    <comment ref="E6" authorId="0" shapeId="0" xr:uid="{9CDE5E8D-B9A4-463B-A4B6-DDDD78EE7937}">
      <text>
        <r>
          <rPr>
            <b/>
            <sz val="9"/>
            <color indexed="81"/>
            <rFont val="Tahoma"/>
            <charset val="1"/>
          </rPr>
          <t>Jaya Pandey:</t>
        </r>
        <r>
          <rPr>
            <sz val="9"/>
            <color indexed="81"/>
            <rFont val="Tahoma"/>
            <charset val="1"/>
          </rPr>
          <t xml:space="preserve">
HorsePower</t>
        </r>
      </text>
    </comment>
  </commentList>
</comments>
</file>

<file path=xl/sharedStrings.xml><?xml version="1.0" encoding="utf-8"?>
<sst xmlns="http://schemas.openxmlformats.org/spreadsheetml/2006/main" count="238" uniqueCount="78">
  <si>
    <t>Muscle cars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</si>
  <si>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</si>
  <si>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</si>
  <si>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</si>
  <si>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</si>
  <si>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</si>
  <si>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</si>
  <si>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</si>
  <si>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</si>
  <si>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</si>
  <si>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</si>
  <si>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</si>
  <si>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Maserati Bora</t>
  </si>
  <si>
    <t>Ford Pantera L</t>
  </si>
  <si>
    <t>Lotus Europa</t>
  </si>
  <si>
    <t>Duster 360</t>
  </si>
  <si>
    <t>Camaro Z28</t>
  </si>
  <si>
    <t>Ferrari Dino</t>
  </si>
  <si>
    <t>Hornet Sportabout</t>
  </si>
  <si>
    <t>Chrysler Imperial</t>
  </si>
  <si>
    <t>Merc 450SL</t>
  </si>
  <si>
    <t>Merc 450SLC</t>
  </si>
  <si>
    <t>Cadillac Fleetwood</t>
  </si>
  <si>
    <t>Pontiac Firebird</t>
  </si>
  <si>
    <t>Merc 450SE</t>
  </si>
  <si>
    <t>AMC Javelin</t>
  </si>
  <si>
    <t>Dodge Challenger</t>
  </si>
  <si>
    <t>Porsche 914-2</t>
  </si>
  <si>
    <t>Mazda RX4</t>
  </si>
  <si>
    <t>Datsun 710</t>
  </si>
  <si>
    <t>Lincoln Continental</t>
  </si>
  <si>
    <t>Toyota Corona</t>
  </si>
  <si>
    <t>Volvo 142E</t>
  </si>
  <si>
    <t>Mazda RX4 Wag</t>
  </si>
  <si>
    <t>Merc 280C</t>
  </si>
  <si>
    <t>Merc 280</t>
  </si>
  <si>
    <t>Toyota Corolla</t>
  </si>
  <si>
    <t>Hornet 4 Drive</t>
  </si>
  <si>
    <t>Fiat X1-9</t>
  </si>
  <si>
    <t>Honda Civic</t>
  </si>
  <si>
    <t>Valiant</t>
  </si>
  <si>
    <t>Merc 230</t>
  </si>
  <si>
    <t>Fiat 128</t>
  </si>
  <si>
    <t>Merc 240D</t>
  </si>
  <si>
    <t>car_name</t>
  </si>
  <si>
    <t>Los Angeles</t>
  </si>
  <si>
    <t>Chicago</t>
  </si>
  <si>
    <t>Houston</t>
  </si>
  <si>
    <t>San Diego</t>
  </si>
  <si>
    <t>Dallas</t>
  </si>
  <si>
    <t>Austin</t>
  </si>
  <si>
    <t>Columbus</t>
  </si>
  <si>
    <t>Seattle</t>
  </si>
  <si>
    <t>Washington</t>
  </si>
  <si>
    <t>City:</t>
  </si>
  <si>
    <t>hp/wt</t>
  </si>
  <si>
    <t>To Identify the best car I have used few cariteria ie. MPG, HP, GEAR, V</t>
  </si>
  <si>
    <t>to analyze the best car I used advanced filter.</t>
  </si>
  <si>
    <t>Avg of MPG</t>
  </si>
  <si>
    <t>Avg of HP</t>
  </si>
  <si>
    <t>&gt;20.5</t>
  </si>
  <si>
    <t>&gt;148.7</t>
  </si>
  <si>
    <t>&gt;4</t>
  </si>
  <si>
    <t xml:space="preserve">Best Car </t>
  </si>
  <si>
    <t>below I arranged the data on the basis of those parameter</t>
  </si>
  <si>
    <t>To validate the statement V engines are more powerful I used advance filter where we can clearly see the power in V engine is greater power then straight engine</t>
  </si>
  <si>
    <t>Average power of V engines</t>
  </si>
  <si>
    <t>Average power of s engines</t>
  </si>
  <si>
    <t>&gt;0.3</t>
  </si>
  <si>
    <t>&gt;193</t>
  </si>
  <si>
    <t>Cars easily available in Dallas</t>
  </si>
  <si>
    <t>Cars with best horsepower</t>
  </si>
  <si>
    <t>To find the best horsepower easily available to smith in the city I used advanced filter and based on the result chrysler Imperial is the car</t>
  </si>
  <si>
    <t>Result</t>
  </si>
  <si>
    <t>As we can see clearly the QSEC increase as the hp/wt Increases</t>
  </si>
  <si>
    <t>To find the best horsepower easily available to smith in the city I used advanced filter and VLOOKUP both and based on the result chrysler Imperial is the car</t>
  </si>
  <si>
    <t xml:space="preserve"> </t>
  </si>
  <si>
    <t xml:space="preserve">To find how weight and power of the car would affect the acceleration. I used advance filter and filter for sorting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</si>
</sst>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horizontal="center"/>
    </xf>
    <xf numFmtId="0" fontId="18" fillId="0" borderId="0" xfId="42" applyFill="1"/>
    <xf numFmtId="0" fontId="0" fillId="0" borderId="11" xfId="0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18" fillId="0" borderId="0" xfId="42" applyFill="1" applyAlignment="1">
      <alignment horizontal="center"/>
    </xf>
    <xf numFmtId="0" fontId="0" fillId="0" borderId="0" xfId="0" applyAlignment="1">
      <alignment horizontal="center"/>
    </xf>
    <xf numFmtId="0" fontId="18" fillId="0" borderId="10" xfId="42" applyFill="1" applyBorder="1" applyAlignment="1">
      <alignment horizontal="center"/>
    </xf>
    <xf numFmtId="0" fontId="0" fillId="34" borderId="0" xfId="0" applyFill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23" fillId="34" borderId="0" xfId="0" applyFont="1" applyFill="1" applyAlignment="1">
      <alignment horizontal="center" wrapText="1"/>
    </xf>
    <xf numFmtId="0" fontId="0" fillId="34" borderId="0" xfId="0" applyFill="1" applyAlignment="1">
      <alignment horizontal="center" wrapText="1"/>
    </xf>
    <xf numFmtId="0" fontId="0" fillId="0" borderId="11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3'!$G$8</c:f>
              <c:strCache>
                <c:ptCount val="1"/>
                <c:pt idx="0">
                  <c:v>hp/wt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 3'!$F$9:$F$40</c:f>
              <c:numCache>
                <c:formatCode>General</c:formatCode>
                <c:ptCount val="32"/>
                <c:pt idx="0">
                  <c:v>14.5</c:v>
                </c:pt>
                <c:pt idx="1">
                  <c:v>14.6</c:v>
                </c:pt>
                <c:pt idx="2">
                  <c:v>15.41</c:v>
                </c:pt>
                <c:pt idx="3">
                  <c:v>15.5</c:v>
                </c:pt>
                <c:pt idx="4">
                  <c:v>15.84</c:v>
                </c:pt>
                <c:pt idx="5">
                  <c:v>16.46</c:v>
                </c:pt>
                <c:pt idx="6">
                  <c:v>16.7</c:v>
                </c:pt>
                <c:pt idx="7">
                  <c:v>16.87</c:v>
                </c:pt>
                <c:pt idx="8">
                  <c:v>16.899999999999999</c:v>
                </c:pt>
                <c:pt idx="9">
                  <c:v>17.02</c:v>
                </c:pt>
                <c:pt idx="10">
                  <c:v>17.02</c:v>
                </c:pt>
                <c:pt idx="11">
                  <c:v>17.05</c:v>
                </c:pt>
                <c:pt idx="12">
                  <c:v>17.3</c:v>
                </c:pt>
                <c:pt idx="13">
                  <c:v>17.399999999999999</c:v>
                </c:pt>
                <c:pt idx="14">
                  <c:v>17.420000000000002</c:v>
                </c:pt>
                <c:pt idx="15">
                  <c:v>17.600000000000001</c:v>
                </c:pt>
                <c:pt idx="16">
                  <c:v>17.82</c:v>
                </c:pt>
                <c:pt idx="17">
                  <c:v>17.98</c:v>
                </c:pt>
                <c:pt idx="18">
                  <c:v>18</c:v>
                </c:pt>
                <c:pt idx="19">
                  <c:v>18.3</c:v>
                </c:pt>
                <c:pt idx="20">
                  <c:v>18.52</c:v>
                </c:pt>
                <c:pt idx="21">
                  <c:v>18.600000000000001</c:v>
                </c:pt>
                <c:pt idx="22">
                  <c:v>18.61</c:v>
                </c:pt>
                <c:pt idx="23">
                  <c:v>18.899999999999999</c:v>
                </c:pt>
                <c:pt idx="24">
                  <c:v>18.899999999999999</c:v>
                </c:pt>
                <c:pt idx="25">
                  <c:v>19.440000000000001</c:v>
                </c:pt>
                <c:pt idx="26">
                  <c:v>19.47</c:v>
                </c:pt>
                <c:pt idx="27">
                  <c:v>19.899999999999999</c:v>
                </c:pt>
                <c:pt idx="28">
                  <c:v>20</c:v>
                </c:pt>
                <c:pt idx="29">
                  <c:v>20.010000000000002</c:v>
                </c:pt>
                <c:pt idx="30">
                  <c:v>20.22</c:v>
                </c:pt>
                <c:pt idx="31">
                  <c:v>22.9</c:v>
                </c:pt>
              </c:numCache>
            </c:numRef>
          </c:xVal>
          <c:yVal>
            <c:numRef>
              <c:f>'Task 3'!$G$9:$G$40</c:f>
              <c:numCache>
                <c:formatCode>General</c:formatCode>
                <c:ptCount val="32"/>
                <c:pt idx="0">
                  <c:v>1.9435736677115987E-2</c:v>
                </c:pt>
                <c:pt idx="1">
                  <c:v>0.03</c:v>
                </c:pt>
                <c:pt idx="2">
                  <c:v>3.0158730158730159E-2</c:v>
                </c:pt>
                <c:pt idx="3">
                  <c:v>3.0346820809248554E-2</c:v>
                </c:pt>
                <c:pt idx="4">
                  <c:v>3.219814241486068E-2</c:v>
                </c:pt>
                <c:pt idx="5">
                  <c:v>3.4108527131782945E-2</c:v>
                </c:pt>
                <c:pt idx="6">
                  <c:v>3.4214618973561428E-2</c:v>
                </c:pt>
                <c:pt idx="7">
                  <c:v>3.5422343324250684E-2</c:v>
                </c:pt>
                <c:pt idx="8">
                  <c:v>3.5755813953488369E-2</c:v>
                </c:pt>
                <c:pt idx="9">
                  <c:v>3.5755813953488369E-2</c:v>
                </c:pt>
                <c:pt idx="10">
                  <c:v>3.826086956521739E-2</c:v>
                </c:pt>
                <c:pt idx="11">
                  <c:v>3.920863309352518E-2</c:v>
                </c:pt>
                <c:pt idx="12">
                  <c:v>3.9350912778904665E-2</c:v>
                </c:pt>
                <c:pt idx="13">
                  <c:v>3.9638643067846605E-2</c:v>
                </c:pt>
                <c:pt idx="14">
                  <c:v>4.0086206896551721E-2</c:v>
                </c:pt>
                <c:pt idx="15">
                  <c:v>4.1984732824427481E-2</c:v>
                </c:pt>
                <c:pt idx="16">
                  <c:v>4.2523364485981312E-2</c:v>
                </c:pt>
                <c:pt idx="17">
                  <c:v>4.261363636363636E-2</c:v>
                </c:pt>
                <c:pt idx="18">
                  <c:v>4.3668122270742356E-2</c:v>
                </c:pt>
                <c:pt idx="19">
                  <c:v>4.4226044226044224E-2</c:v>
                </c:pt>
                <c:pt idx="20">
                  <c:v>4.5513654096228866E-2</c:v>
                </c:pt>
                <c:pt idx="21">
                  <c:v>4.5999999999999999E-2</c:v>
                </c:pt>
                <c:pt idx="22">
                  <c:v>4.7619047619047616E-2</c:v>
                </c:pt>
                <c:pt idx="23">
                  <c:v>4.8257372654155493E-2</c:v>
                </c:pt>
                <c:pt idx="24">
                  <c:v>5.0514499532273154E-2</c:v>
                </c:pt>
                <c:pt idx="25">
                  <c:v>5.0872093023255814E-2</c:v>
                </c:pt>
                <c:pt idx="26">
                  <c:v>6.3176895306859202E-2</c:v>
                </c:pt>
                <c:pt idx="27">
                  <c:v>6.3802083333333329E-2</c:v>
                </c:pt>
                <c:pt idx="28">
                  <c:v>6.8627450980392163E-2</c:v>
                </c:pt>
                <c:pt idx="29">
                  <c:v>7.4686054196959686E-2</c:v>
                </c:pt>
                <c:pt idx="30">
                  <c:v>8.3280757097791799E-2</c:v>
                </c:pt>
                <c:pt idx="31">
                  <c:v>9.3837535014005602E-2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A0-4C33-A296-A2161D74F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697407"/>
        <c:axId val="1606696575"/>
      </c:scatterChart>
      <c:valAx>
        <c:axId val="1606697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696575"/>
        <c:crosses val="autoZero"/>
        <c:crossBetween val="midCat"/>
      </c:valAx>
      <c:valAx>
        <c:axId val="160669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697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563880</xdr:colOff>
      <xdr:row>12</xdr:row>
      <xdr:rowOff>129540</xdr:rowOff>
    </xdr:from>
    <xdr:to>
      <xdr:col>19</xdr:col>
      <xdr:colOff>30480</xdr:colOff>
      <xdr:row>31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CFF787-2CBD-1E4B-C74A-74221304D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..\..\..\..\..\AppData\Local\Microsoft\Windows\INetCache\Content.Outlook\OL9K6BF1\Description.doc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../../../../../../../AppData/Local/Microsoft/Windows/INetCache/Content.Outlook/OL9K6BF1/Description.do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../../../../../../../AppData/Local/Microsoft/Windows/INetCache/Content.Outlook/OL9K6BF1/Description.do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hyperlink" Target="..\..\..\..\..\..\..\AppData\Local\Microsoft\Windows\INetCache\Content.Outlook\OL9K6BF1\Description.doc" TargetMode="External"/><Relationship Id="rId1" Type="http://schemas.openxmlformats.org/officeDocument/2006/relationships/hyperlink" Target="..\..\..\..\..\..\..\AppData\Local\Microsoft\Windows\INetCache\Content.Outlook\OL9K6BF1\Description.doc" TargetMode="External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..\..\..\..\..\..\..\AppData\Local\Microsoft\Windows\INetCache\Content.Outlook\OL9K6BF1\Description.doc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hyperlink" Target="..\..\..\..\..\..\..\AppData\Local\Microsoft\Windows\INetCache\Content.Outlook\OL9K6BF1\Description.do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../AppData/Local/Microsoft/Windows/INetCache/Content.Outlook/OL9K6BF1/Description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zoomScaleNormal="100" workbookViewId="0">
      <selection activeCell="M1" sqref="M1"/>
    </sheetView>
  </sheetViews>
  <sheetFormatPr defaultRowHeight="14.4" x14ac:dyDescent="0.3"/>
  <cols>
    <col min="1" max="1" width="18.44140625" style="1" bestFit="1" customWidth="1"/>
    <col min="2" max="3" width="9.21875" style="1"/>
    <col min="4" max="4" width="9.21875" style="5"/>
    <col min="5" max="12" width="9.21875" style="1"/>
    <col min="13" max="13" width="9.21875" style="7"/>
  </cols>
  <sheetData>
    <row r="1" spans="1:17" s="7" customFormat="1" x14ac:dyDescent="0.3">
      <c r="A1" s="6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55</v>
      </c>
    </row>
    <row r="2" spans="1:17" x14ac:dyDescent="0.3">
      <c r="A2" s="1" t="s">
        <v>43</v>
      </c>
      <c r="B2" s="1">
        <v>24.4</v>
      </c>
      <c r="C2" s="1">
        <v>4</v>
      </c>
      <c r="D2" s="5">
        <v>146.69999999999999</v>
      </c>
      <c r="E2" s="1">
        <v>62</v>
      </c>
      <c r="F2" s="1">
        <v>3.69</v>
      </c>
      <c r="G2" s="1">
        <v>3190</v>
      </c>
      <c r="H2" s="1">
        <v>14.5</v>
      </c>
      <c r="I2" s="1">
        <v>1</v>
      </c>
      <c r="J2" s="1">
        <v>0</v>
      </c>
      <c r="K2" s="1">
        <v>4</v>
      </c>
      <c r="L2" s="1">
        <v>2</v>
      </c>
      <c r="M2" s="7">
        <f t="shared" ref="M2:M33" si="0">E2/G2</f>
        <v>1.9435736677115987E-2</v>
      </c>
    </row>
    <row r="3" spans="1:17" x14ac:dyDescent="0.3">
      <c r="A3" s="1" t="s">
        <v>42</v>
      </c>
      <c r="B3" s="1">
        <v>32.4</v>
      </c>
      <c r="C3" s="1">
        <v>4</v>
      </c>
      <c r="D3" s="5">
        <v>78.7</v>
      </c>
      <c r="E3" s="1">
        <v>66</v>
      </c>
      <c r="F3" s="1">
        <v>4.08</v>
      </c>
      <c r="G3" s="1">
        <v>2200</v>
      </c>
      <c r="H3" s="1">
        <v>14.6</v>
      </c>
      <c r="I3" s="1">
        <v>1</v>
      </c>
      <c r="J3" s="1">
        <v>1</v>
      </c>
      <c r="K3" s="1">
        <v>4</v>
      </c>
      <c r="L3" s="1">
        <v>1</v>
      </c>
      <c r="M3" s="7">
        <f t="shared" si="0"/>
        <v>0.03</v>
      </c>
    </row>
    <row r="4" spans="1:17" x14ac:dyDescent="0.3">
      <c r="A4" s="1" t="s">
        <v>41</v>
      </c>
      <c r="B4" s="1">
        <v>22.8</v>
      </c>
      <c r="C4" s="1">
        <v>4</v>
      </c>
      <c r="D4" s="5">
        <v>140.80000000000001</v>
      </c>
      <c r="E4" s="1">
        <v>95</v>
      </c>
      <c r="F4" s="1">
        <v>3.92</v>
      </c>
      <c r="G4" s="1">
        <v>3150</v>
      </c>
      <c r="H4" s="1">
        <v>15.41</v>
      </c>
      <c r="I4" s="1">
        <v>1</v>
      </c>
      <c r="J4" s="1">
        <v>0</v>
      </c>
      <c r="K4" s="1">
        <v>4</v>
      </c>
      <c r="L4" s="1">
        <v>2</v>
      </c>
      <c r="M4" s="7">
        <f t="shared" si="0"/>
        <v>3.0158730158730159E-2</v>
      </c>
    </row>
    <row r="5" spans="1:17" x14ac:dyDescent="0.3">
      <c r="A5" s="1" t="s">
        <v>40</v>
      </c>
      <c r="B5" s="1">
        <v>18.100000000000001</v>
      </c>
      <c r="C5" s="1">
        <v>6</v>
      </c>
      <c r="D5" s="5">
        <v>225</v>
      </c>
      <c r="E5" s="1">
        <v>105</v>
      </c>
      <c r="F5" s="1">
        <v>2.76</v>
      </c>
      <c r="G5" s="1">
        <v>3460</v>
      </c>
      <c r="H5" s="1">
        <v>15.5</v>
      </c>
      <c r="I5" s="1">
        <v>1</v>
      </c>
      <c r="J5" s="1">
        <v>0</v>
      </c>
      <c r="K5" s="1">
        <v>3</v>
      </c>
      <c r="L5" s="1">
        <v>1</v>
      </c>
      <c r="M5" s="7">
        <f t="shared" si="0"/>
        <v>3.0346820809248554E-2</v>
      </c>
    </row>
    <row r="6" spans="1:17" x14ac:dyDescent="0.3">
      <c r="A6" s="1" t="s">
        <v>39</v>
      </c>
      <c r="B6" s="1">
        <v>30.4</v>
      </c>
      <c r="C6" s="1">
        <v>4</v>
      </c>
      <c r="D6" s="5">
        <v>75.7</v>
      </c>
      <c r="E6" s="1">
        <v>52</v>
      </c>
      <c r="F6" s="1">
        <v>4.93</v>
      </c>
      <c r="G6" s="1">
        <v>1615</v>
      </c>
      <c r="H6" s="1">
        <v>15.84</v>
      </c>
      <c r="I6" s="1">
        <v>1</v>
      </c>
      <c r="J6" s="1">
        <v>1</v>
      </c>
      <c r="K6" s="1">
        <v>4</v>
      </c>
      <c r="L6" s="1">
        <v>2</v>
      </c>
      <c r="M6" s="7">
        <f t="shared" si="0"/>
        <v>3.219814241486068E-2</v>
      </c>
    </row>
    <row r="7" spans="1:17" x14ac:dyDescent="0.3">
      <c r="A7" s="1" t="s">
        <v>38</v>
      </c>
      <c r="B7" s="1">
        <v>27.3</v>
      </c>
      <c r="C7" s="1">
        <v>4</v>
      </c>
      <c r="D7" s="5">
        <v>79</v>
      </c>
      <c r="E7" s="1">
        <v>66</v>
      </c>
      <c r="F7" s="1">
        <v>4.08</v>
      </c>
      <c r="G7" s="1">
        <v>1935</v>
      </c>
      <c r="H7" s="1">
        <v>16.46</v>
      </c>
      <c r="I7" s="1">
        <v>1</v>
      </c>
      <c r="J7" s="1">
        <v>1</v>
      </c>
      <c r="K7" s="1">
        <v>4</v>
      </c>
      <c r="L7" s="1">
        <v>1</v>
      </c>
      <c r="M7" s="7">
        <f t="shared" si="0"/>
        <v>3.4108527131782945E-2</v>
      </c>
    </row>
    <row r="8" spans="1:17" x14ac:dyDescent="0.3">
      <c r="A8" s="1" t="s">
        <v>37</v>
      </c>
      <c r="B8" s="1">
        <v>21.4</v>
      </c>
      <c r="C8" s="1">
        <v>6</v>
      </c>
      <c r="D8" s="5">
        <v>258</v>
      </c>
      <c r="E8" s="1">
        <v>110</v>
      </c>
      <c r="F8" s="1">
        <v>3.08</v>
      </c>
      <c r="G8" s="1">
        <v>3215</v>
      </c>
      <c r="H8" s="1">
        <v>16.7</v>
      </c>
      <c r="I8" s="1">
        <v>1</v>
      </c>
      <c r="J8" s="1">
        <v>0</v>
      </c>
      <c r="K8" s="1">
        <v>3</v>
      </c>
      <c r="L8" s="1">
        <v>1</v>
      </c>
      <c r="M8" s="7">
        <f t="shared" si="0"/>
        <v>3.4214618973561428E-2</v>
      </c>
    </row>
    <row r="9" spans="1:17" x14ac:dyDescent="0.3">
      <c r="A9" s="1" t="s">
        <v>36</v>
      </c>
      <c r="B9" s="1">
        <v>33.9</v>
      </c>
      <c r="C9" s="1">
        <v>4</v>
      </c>
      <c r="D9" s="5">
        <v>71.099999999999994</v>
      </c>
      <c r="E9" s="1">
        <v>65</v>
      </c>
      <c r="F9" s="1">
        <v>4.22</v>
      </c>
      <c r="G9" s="1">
        <v>1835</v>
      </c>
      <c r="H9" s="1">
        <v>16.87</v>
      </c>
      <c r="I9" s="1">
        <v>1</v>
      </c>
      <c r="J9" s="1">
        <v>1</v>
      </c>
      <c r="K9" s="1">
        <v>4</v>
      </c>
      <c r="L9" s="1">
        <v>1</v>
      </c>
      <c r="M9" s="7">
        <f t="shared" si="0"/>
        <v>3.5422343324250684E-2</v>
      </c>
    </row>
    <row r="10" spans="1:17" x14ac:dyDescent="0.3">
      <c r="A10" s="1" t="s">
        <v>35</v>
      </c>
      <c r="B10" s="1">
        <v>19.2</v>
      </c>
      <c r="C10" s="1">
        <v>6</v>
      </c>
      <c r="D10" s="5">
        <v>167.6</v>
      </c>
      <c r="E10" s="1">
        <v>123</v>
      </c>
      <c r="F10" s="1">
        <v>3.92</v>
      </c>
      <c r="G10" s="1">
        <v>3440</v>
      </c>
      <c r="H10" s="1">
        <v>16.899999999999999</v>
      </c>
      <c r="I10" s="1">
        <v>1</v>
      </c>
      <c r="J10" s="1">
        <v>0</v>
      </c>
      <c r="K10" s="1">
        <v>4</v>
      </c>
      <c r="L10" s="1">
        <v>4</v>
      </c>
      <c r="M10" s="7">
        <f t="shared" si="0"/>
        <v>3.5755813953488369E-2</v>
      </c>
    </row>
    <row r="11" spans="1:17" x14ac:dyDescent="0.3">
      <c r="A11" s="1" t="s">
        <v>34</v>
      </c>
      <c r="B11" s="1">
        <v>17.8</v>
      </c>
      <c r="C11" s="1">
        <v>6</v>
      </c>
      <c r="D11" s="5">
        <v>167.6</v>
      </c>
      <c r="E11" s="1">
        <v>123</v>
      </c>
      <c r="F11" s="1">
        <v>3.92</v>
      </c>
      <c r="G11" s="1">
        <v>3440</v>
      </c>
      <c r="H11" s="1">
        <v>17.02</v>
      </c>
      <c r="I11" s="1">
        <v>1</v>
      </c>
      <c r="J11" s="1">
        <v>0</v>
      </c>
      <c r="K11" s="1">
        <v>4</v>
      </c>
      <c r="L11" s="1">
        <v>4</v>
      </c>
      <c r="M11" s="7">
        <f t="shared" si="0"/>
        <v>3.5755813953488369E-2</v>
      </c>
    </row>
    <row r="12" spans="1:17" x14ac:dyDescent="0.3">
      <c r="A12" s="1" t="s">
        <v>33</v>
      </c>
      <c r="B12" s="1">
        <v>21</v>
      </c>
      <c r="C12" s="1">
        <v>6</v>
      </c>
      <c r="D12" s="5">
        <v>160</v>
      </c>
      <c r="E12" s="1">
        <v>110</v>
      </c>
      <c r="F12" s="1">
        <v>3.9</v>
      </c>
      <c r="G12" s="1">
        <v>2875</v>
      </c>
      <c r="H12" s="1">
        <v>17.02</v>
      </c>
      <c r="I12" s="1">
        <v>0</v>
      </c>
      <c r="J12" s="1">
        <v>1</v>
      </c>
      <c r="K12" s="1">
        <v>4</v>
      </c>
      <c r="L12" s="1">
        <v>4</v>
      </c>
      <c r="M12" s="7">
        <f t="shared" si="0"/>
        <v>3.826086956521739E-2</v>
      </c>
    </row>
    <row r="13" spans="1:17" x14ac:dyDescent="0.3">
      <c r="A13" s="1" t="s">
        <v>32</v>
      </c>
      <c r="B13" s="1">
        <v>21.4</v>
      </c>
      <c r="C13" s="1">
        <v>4</v>
      </c>
      <c r="D13" s="5">
        <v>121</v>
      </c>
      <c r="E13" s="1">
        <v>109</v>
      </c>
      <c r="F13" s="1">
        <v>4.1100000000000003</v>
      </c>
      <c r="G13" s="1">
        <v>2780</v>
      </c>
      <c r="H13" s="1">
        <v>17.05</v>
      </c>
      <c r="I13" s="1">
        <v>1</v>
      </c>
      <c r="J13" s="1">
        <v>1</v>
      </c>
      <c r="K13" s="1">
        <v>4</v>
      </c>
      <c r="L13" s="1">
        <v>2</v>
      </c>
      <c r="M13" s="7">
        <f t="shared" si="0"/>
        <v>3.920863309352518E-2</v>
      </c>
      <c r="P13" s="6"/>
    </row>
    <row r="14" spans="1:17" x14ac:dyDescent="0.3">
      <c r="A14" s="1" t="s">
        <v>31</v>
      </c>
      <c r="B14" s="1">
        <v>21.5</v>
      </c>
      <c r="C14" s="1">
        <v>4</v>
      </c>
      <c r="D14" s="5">
        <v>120.1</v>
      </c>
      <c r="E14" s="1">
        <v>97</v>
      </c>
      <c r="F14" s="1">
        <v>3.7</v>
      </c>
      <c r="G14" s="1">
        <v>2465</v>
      </c>
      <c r="H14" s="1">
        <v>17.3</v>
      </c>
      <c r="I14" s="1">
        <v>1</v>
      </c>
      <c r="J14" s="1">
        <v>0</v>
      </c>
      <c r="K14" s="1">
        <v>3</v>
      </c>
      <c r="L14" s="1">
        <v>1</v>
      </c>
      <c r="M14" s="7">
        <f t="shared" si="0"/>
        <v>3.9350912778904665E-2</v>
      </c>
      <c r="P14" s="7"/>
      <c r="Q14" s="7"/>
    </row>
    <row r="15" spans="1:17" x14ac:dyDescent="0.3">
      <c r="A15" s="1" t="s">
        <v>30</v>
      </c>
      <c r="B15" s="1">
        <v>10.4</v>
      </c>
      <c r="C15" s="1">
        <v>8</v>
      </c>
      <c r="D15" s="5">
        <v>460</v>
      </c>
      <c r="E15" s="1">
        <v>215</v>
      </c>
      <c r="F15" s="1">
        <v>3</v>
      </c>
      <c r="G15" s="1">
        <v>5424</v>
      </c>
      <c r="H15" s="1">
        <v>17.399999999999999</v>
      </c>
      <c r="I15" s="1">
        <v>0</v>
      </c>
      <c r="J15" s="1">
        <v>0</v>
      </c>
      <c r="K15" s="1">
        <v>3</v>
      </c>
      <c r="L15" s="1">
        <v>4</v>
      </c>
      <c r="M15" s="7">
        <f t="shared" si="0"/>
        <v>3.9638643067846605E-2</v>
      </c>
      <c r="P15" s="7"/>
      <c r="Q15" s="7"/>
    </row>
    <row r="16" spans="1:17" x14ac:dyDescent="0.3">
      <c r="A16" s="1" t="s">
        <v>29</v>
      </c>
      <c r="B16" s="1">
        <v>22.8</v>
      </c>
      <c r="C16" s="1">
        <v>4</v>
      </c>
      <c r="D16" s="5">
        <v>108</v>
      </c>
      <c r="E16" s="1">
        <v>93</v>
      </c>
      <c r="F16" s="1">
        <v>3.85</v>
      </c>
      <c r="G16" s="1">
        <v>2320</v>
      </c>
      <c r="H16" s="1">
        <v>17.420000000000002</v>
      </c>
      <c r="I16" s="1">
        <v>1</v>
      </c>
      <c r="J16" s="1">
        <v>1</v>
      </c>
      <c r="K16" s="1">
        <v>4</v>
      </c>
      <c r="L16" s="1">
        <v>1</v>
      </c>
      <c r="M16" s="7">
        <f t="shared" si="0"/>
        <v>4.0086206896551721E-2</v>
      </c>
      <c r="P16" s="7"/>
      <c r="Q16" s="7"/>
    </row>
    <row r="17" spans="1:17" x14ac:dyDescent="0.3">
      <c r="A17" s="1" t="s">
        <v>28</v>
      </c>
      <c r="B17" s="1">
        <v>21</v>
      </c>
      <c r="C17" s="1">
        <v>6</v>
      </c>
      <c r="D17" s="5">
        <v>160</v>
      </c>
      <c r="E17" s="1">
        <v>110</v>
      </c>
      <c r="F17" s="1">
        <v>3.9</v>
      </c>
      <c r="G17" s="1">
        <v>2620</v>
      </c>
      <c r="H17" s="1">
        <v>17.600000000000001</v>
      </c>
      <c r="I17" s="1">
        <v>0</v>
      </c>
      <c r="J17" s="1">
        <v>1</v>
      </c>
      <c r="K17" s="1">
        <v>4</v>
      </c>
      <c r="L17" s="1">
        <v>4</v>
      </c>
      <c r="M17" s="7">
        <f t="shared" si="0"/>
        <v>4.1984732824427481E-2</v>
      </c>
      <c r="P17" s="7"/>
      <c r="Q17" s="7"/>
    </row>
    <row r="18" spans="1:17" x14ac:dyDescent="0.3">
      <c r="A18" s="1" t="s">
        <v>27</v>
      </c>
      <c r="B18" s="1">
        <v>26</v>
      </c>
      <c r="C18" s="1">
        <v>4</v>
      </c>
      <c r="D18" s="5">
        <v>120.3</v>
      </c>
      <c r="E18" s="1">
        <v>91</v>
      </c>
      <c r="F18" s="1">
        <v>4.43</v>
      </c>
      <c r="G18" s="1">
        <v>2140</v>
      </c>
      <c r="H18" s="1">
        <v>17.82</v>
      </c>
      <c r="I18" s="1">
        <v>0</v>
      </c>
      <c r="J18" s="1">
        <v>1</v>
      </c>
      <c r="K18" s="1">
        <v>5</v>
      </c>
      <c r="L18" s="1">
        <v>2</v>
      </c>
      <c r="M18" s="7">
        <f t="shared" si="0"/>
        <v>4.2523364485981312E-2</v>
      </c>
      <c r="P18" s="7"/>
      <c r="Q18" s="7"/>
    </row>
    <row r="19" spans="1:17" x14ac:dyDescent="0.3">
      <c r="A19" s="1" t="s">
        <v>26</v>
      </c>
      <c r="B19" s="1">
        <v>15.5</v>
      </c>
      <c r="C19" s="1">
        <v>8</v>
      </c>
      <c r="D19" s="5">
        <v>318</v>
      </c>
      <c r="E19" s="1">
        <v>150</v>
      </c>
      <c r="F19" s="1">
        <v>2.76</v>
      </c>
      <c r="G19" s="1">
        <v>3520</v>
      </c>
      <c r="H19" s="1">
        <v>17.98</v>
      </c>
      <c r="I19" s="1">
        <v>0</v>
      </c>
      <c r="J19" s="1">
        <v>0</v>
      </c>
      <c r="K19" s="1">
        <v>3</v>
      </c>
      <c r="L19" s="1">
        <v>2</v>
      </c>
      <c r="M19" s="7">
        <f t="shared" si="0"/>
        <v>4.261363636363636E-2</v>
      </c>
      <c r="P19" s="7"/>
      <c r="Q19" s="7"/>
    </row>
    <row r="20" spans="1:17" x14ac:dyDescent="0.3">
      <c r="A20" s="1" t="s">
        <v>25</v>
      </c>
      <c r="B20" s="1">
        <v>15.2</v>
      </c>
      <c r="C20" s="1">
        <v>8</v>
      </c>
      <c r="D20" s="5">
        <v>304</v>
      </c>
      <c r="E20" s="1">
        <v>150</v>
      </c>
      <c r="F20" s="1">
        <v>3.15</v>
      </c>
      <c r="G20" s="1">
        <v>3435</v>
      </c>
      <c r="H20" s="1">
        <v>18</v>
      </c>
      <c r="I20" s="1">
        <v>0</v>
      </c>
      <c r="J20" s="1">
        <v>0</v>
      </c>
      <c r="K20" s="1">
        <v>3</v>
      </c>
      <c r="L20" s="1">
        <v>2</v>
      </c>
      <c r="M20" s="7">
        <f t="shared" si="0"/>
        <v>4.3668122270742356E-2</v>
      </c>
      <c r="P20" s="7"/>
      <c r="Q20" s="7"/>
    </row>
    <row r="21" spans="1:17" x14ac:dyDescent="0.3">
      <c r="A21" s="1" t="s">
        <v>24</v>
      </c>
      <c r="B21" s="1">
        <v>16.399999999999999</v>
      </c>
      <c r="C21" s="1">
        <v>8</v>
      </c>
      <c r="D21" s="5">
        <v>275.8</v>
      </c>
      <c r="E21" s="1">
        <v>180</v>
      </c>
      <c r="F21" s="1">
        <v>3.07</v>
      </c>
      <c r="G21" s="1">
        <v>4070.0000000000005</v>
      </c>
      <c r="H21" s="1">
        <v>18.3</v>
      </c>
      <c r="I21" s="1">
        <v>0</v>
      </c>
      <c r="J21" s="1">
        <v>0</v>
      </c>
      <c r="K21" s="1">
        <v>3</v>
      </c>
      <c r="L21" s="1">
        <v>3</v>
      </c>
      <c r="M21" s="7">
        <f t="shared" si="0"/>
        <v>4.4226044226044224E-2</v>
      </c>
      <c r="P21" s="7"/>
      <c r="Q21" s="7"/>
    </row>
    <row r="22" spans="1:17" x14ac:dyDescent="0.3">
      <c r="A22" s="1" t="s">
        <v>23</v>
      </c>
      <c r="B22" s="1">
        <v>19.2</v>
      </c>
      <c r="C22" s="1">
        <v>8</v>
      </c>
      <c r="D22" s="5">
        <v>400</v>
      </c>
      <c r="E22" s="1">
        <v>175</v>
      </c>
      <c r="F22" s="1">
        <v>3.08</v>
      </c>
      <c r="G22" s="1">
        <v>3845</v>
      </c>
      <c r="H22" s="1">
        <v>18.52</v>
      </c>
      <c r="I22" s="1">
        <v>0</v>
      </c>
      <c r="J22" s="1">
        <v>0</v>
      </c>
      <c r="K22" s="1">
        <v>3</v>
      </c>
      <c r="L22" s="1">
        <v>2</v>
      </c>
      <c r="M22" s="7">
        <f t="shared" si="0"/>
        <v>4.5513654096228866E-2</v>
      </c>
      <c r="P22" s="7"/>
      <c r="Q22" s="7"/>
    </row>
    <row r="23" spans="1:17" x14ac:dyDescent="0.3">
      <c r="A23" s="1" t="s">
        <v>22</v>
      </c>
      <c r="B23" s="1">
        <v>10.4</v>
      </c>
      <c r="C23" s="1">
        <v>8</v>
      </c>
      <c r="D23" s="5">
        <v>472</v>
      </c>
      <c r="E23" s="1">
        <v>230</v>
      </c>
      <c r="F23" s="1">
        <v>2.93</v>
      </c>
      <c r="G23" s="1">
        <v>5000</v>
      </c>
      <c r="H23" s="1">
        <v>18.600000000000001</v>
      </c>
      <c r="I23" s="1">
        <v>0</v>
      </c>
      <c r="J23" s="1">
        <v>0</v>
      </c>
      <c r="K23" s="1">
        <v>3</v>
      </c>
      <c r="L23" s="1">
        <v>4</v>
      </c>
      <c r="M23" s="7">
        <f t="shared" si="0"/>
        <v>4.5999999999999999E-2</v>
      </c>
      <c r="P23" s="7"/>
      <c r="Q23" s="7"/>
    </row>
    <row r="24" spans="1:17" x14ac:dyDescent="0.3">
      <c r="A24" s="1" t="s">
        <v>21</v>
      </c>
      <c r="B24" s="1">
        <v>15.2</v>
      </c>
      <c r="C24" s="1">
        <v>8</v>
      </c>
      <c r="D24" s="5">
        <v>275.8</v>
      </c>
      <c r="E24" s="1">
        <v>180</v>
      </c>
      <c r="F24" s="1">
        <v>3.07</v>
      </c>
      <c r="G24" s="1">
        <v>3780</v>
      </c>
      <c r="H24" s="1">
        <v>18.61</v>
      </c>
      <c r="I24" s="1">
        <v>0</v>
      </c>
      <c r="J24" s="1">
        <v>0</v>
      </c>
      <c r="K24" s="1">
        <v>3</v>
      </c>
      <c r="L24" s="1">
        <v>3</v>
      </c>
      <c r="M24" s="7">
        <f t="shared" si="0"/>
        <v>4.7619047619047616E-2</v>
      </c>
      <c r="P24" s="7"/>
      <c r="Q24" s="7"/>
    </row>
    <row r="25" spans="1:17" x14ac:dyDescent="0.3">
      <c r="A25" s="1" t="s">
        <v>20</v>
      </c>
      <c r="B25" s="1">
        <v>17.3</v>
      </c>
      <c r="C25" s="1">
        <v>8</v>
      </c>
      <c r="D25" s="5">
        <v>275.8</v>
      </c>
      <c r="E25" s="1">
        <v>180</v>
      </c>
      <c r="F25" s="1">
        <v>3.07</v>
      </c>
      <c r="G25" s="1">
        <v>3730</v>
      </c>
      <c r="H25" s="1">
        <v>18.899999999999999</v>
      </c>
      <c r="I25" s="1">
        <v>0</v>
      </c>
      <c r="J25" s="1">
        <v>0</v>
      </c>
      <c r="K25" s="1">
        <v>3</v>
      </c>
      <c r="L25" s="1">
        <v>3</v>
      </c>
      <c r="M25" s="7">
        <f t="shared" si="0"/>
        <v>4.8257372654155493E-2</v>
      </c>
      <c r="P25" s="7"/>
      <c r="Q25" s="7"/>
    </row>
    <row r="26" spans="1:17" x14ac:dyDescent="0.3">
      <c r="A26" s="1" t="s">
        <v>19</v>
      </c>
      <c r="B26" s="1">
        <v>14.7</v>
      </c>
      <c r="C26" s="1">
        <v>8</v>
      </c>
      <c r="D26" s="5">
        <v>440</v>
      </c>
      <c r="E26" s="1">
        <v>270</v>
      </c>
      <c r="F26" s="1">
        <v>3.23</v>
      </c>
      <c r="G26" s="1">
        <v>5345</v>
      </c>
      <c r="H26" s="1">
        <v>18.899999999999999</v>
      </c>
      <c r="I26" s="1">
        <v>0</v>
      </c>
      <c r="J26" s="1">
        <v>0</v>
      </c>
      <c r="K26" s="1">
        <v>3</v>
      </c>
      <c r="L26" s="1">
        <v>4</v>
      </c>
      <c r="M26" s="7">
        <f t="shared" si="0"/>
        <v>5.0514499532273154E-2</v>
      </c>
      <c r="P26" s="7"/>
      <c r="Q26" s="7"/>
    </row>
    <row r="27" spans="1:17" x14ac:dyDescent="0.3">
      <c r="A27" s="1" t="s">
        <v>18</v>
      </c>
      <c r="B27" s="1">
        <v>18.7</v>
      </c>
      <c r="C27" s="1">
        <v>8</v>
      </c>
      <c r="D27" s="5">
        <v>360</v>
      </c>
      <c r="E27" s="1">
        <v>175</v>
      </c>
      <c r="F27" s="1">
        <v>3.15</v>
      </c>
      <c r="G27" s="1">
        <v>3440</v>
      </c>
      <c r="H27" s="1">
        <v>19.440000000000001</v>
      </c>
      <c r="I27" s="1">
        <v>0</v>
      </c>
      <c r="J27" s="1">
        <v>0</v>
      </c>
      <c r="K27" s="1">
        <v>3</v>
      </c>
      <c r="L27" s="1">
        <v>2</v>
      </c>
      <c r="M27" s="7">
        <f t="shared" si="0"/>
        <v>5.0872093023255814E-2</v>
      </c>
      <c r="P27" s="7"/>
      <c r="Q27" s="7"/>
    </row>
    <row r="28" spans="1:17" x14ac:dyDescent="0.3">
      <c r="A28" s="1" t="s">
        <v>17</v>
      </c>
      <c r="B28" s="1">
        <v>19.7</v>
      </c>
      <c r="C28" s="1">
        <v>6</v>
      </c>
      <c r="D28" s="5">
        <v>145</v>
      </c>
      <c r="E28" s="1">
        <v>175</v>
      </c>
      <c r="F28" s="1">
        <v>3.62</v>
      </c>
      <c r="G28" s="1">
        <v>2770</v>
      </c>
      <c r="H28" s="1">
        <v>19.47</v>
      </c>
      <c r="I28" s="1">
        <v>0</v>
      </c>
      <c r="J28" s="1">
        <v>1</v>
      </c>
      <c r="K28" s="1">
        <v>5</v>
      </c>
      <c r="L28" s="1">
        <v>6</v>
      </c>
      <c r="M28" s="7">
        <f t="shared" si="0"/>
        <v>6.3176895306859202E-2</v>
      </c>
      <c r="P28" s="7"/>
      <c r="Q28" s="7"/>
    </row>
    <row r="29" spans="1:17" x14ac:dyDescent="0.3">
      <c r="A29" s="1" t="s">
        <v>16</v>
      </c>
      <c r="B29" s="1">
        <v>13.3</v>
      </c>
      <c r="C29" s="1">
        <v>8</v>
      </c>
      <c r="D29" s="5">
        <v>350</v>
      </c>
      <c r="E29" s="1">
        <v>245</v>
      </c>
      <c r="F29" s="1">
        <v>3.73</v>
      </c>
      <c r="G29" s="1">
        <v>3840</v>
      </c>
      <c r="H29" s="1">
        <v>19.899999999999999</v>
      </c>
      <c r="I29" s="1">
        <v>0</v>
      </c>
      <c r="J29" s="1">
        <v>0</v>
      </c>
      <c r="K29" s="1">
        <v>3</v>
      </c>
      <c r="L29" s="1">
        <v>4</v>
      </c>
      <c r="M29" s="7">
        <f t="shared" si="0"/>
        <v>6.3802083333333329E-2</v>
      </c>
      <c r="P29" s="7"/>
      <c r="Q29" s="7"/>
    </row>
    <row r="30" spans="1:17" x14ac:dyDescent="0.3">
      <c r="A30" s="1" t="s">
        <v>15</v>
      </c>
      <c r="B30" s="1">
        <v>14.3</v>
      </c>
      <c r="C30" s="1">
        <v>8</v>
      </c>
      <c r="D30" s="5">
        <v>360</v>
      </c>
      <c r="E30" s="1">
        <v>245</v>
      </c>
      <c r="F30" s="1">
        <v>3.21</v>
      </c>
      <c r="G30" s="1">
        <v>3570</v>
      </c>
      <c r="H30" s="1">
        <v>20</v>
      </c>
      <c r="I30" s="1">
        <v>0</v>
      </c>
      <c r="J30" s="1">
        <v>0</v>
      </c>
      <c r="K30" s="1">
        <v>3</v>
      </c>
      <c r="L30" s="1">
        <v>4</v>
      </c>
      <c r="M30" s="7">
        <f t="shared" si="0"/>
        <v>6.8627450980392163E-2</v>
      </c>
      <c r="P30" s="7"/>
      <c r="Q30" s="7"/>
    </row>
    <row r="31" spans="1:17" x14ac:dyDescent="0.3">
      <c r="A31" s="1" t="s">
        <v>14</v>
      </c>
      <c r="B31" s="1">
        <v>30.4</v>
      </c>
      <c r="C31" s="1">
        <v>4</v>
      </c>
      <c r="D31" s="5">
        <v>95.1</v>
      </c>
      <c r="E31" s="1">
        <v>113</v>
      </c>
      <c r="F31" s="1">
        <v>3.77</v>
      </c>
      <c r="G31" s="1">
        <v>1513</v>
      </c>
      <c r="H31" s="1">
        <v>20.010000000000002</v>
      </c>
      <c r="I31" s="1">
        <v>1</v>
      </c>
      <c r="J31" s="1">
        <v>1</v>
      </c>
      <c r="K31" s="1">
        <v>5</v>
      </c>
      <c r="L31" s="1">
        <v>2</v>
      </c>
      <c r="M31" s="7">
        <f t="shared" si="0"/>
        <v>7.4686054196959686E-2</v>
      </c>
      <c r="P31" s="7"/>
      <c r="Q31" s="7"/>
    </row>
    <row r="32" spans="1:17" x14ac:dyDescent="0.3">
      <c r="A32" s="1" t="s">
        <v>13</v>
      </c>
      <c r="B32" s="1">
        <v>15.8</v>
      </c>
      <c r="C32" s="1">
        <v>8</v>
      </c>
      <c r="D32" s="5">
        <v>351</v>
      </c>
      <c r="E32" s="1">
        <v>264</v>
      </c>
      <c r="F32" s="1">
        <v>4.22</v>
      </c>
      <c r="G32" s="1">
        <v>3170</v>
      </c>
      <c r="H32" s="1">
        <v>20.22</v>
      </c>
      <c r="I32" s="1">
        <v>0</v>
      </c>
      <c r="J32" s="1">
        <v>1</v>
      </c>
      <c r="K32" s="1">
        <v>5</v>
      </c>
      <c r="L32" s="1">
        <v>4</v>
      </c>
      <c r="M32" s="7">
        <f t="shared" si="0"/>
        <v>8.3280757097791799E-2</v>
      </c>
      <c r="P32" s="7"/>
      <c r="Q32" s="7"/>
    </row>
    <row r="33" spans="1:17" x14ac:dyDescent="0.3">
      <c r="A33" s="1" t="s">
        <v>12</v>
      </c>
      <c r="B33" s="1">
        <v>30.1</v>
      </c>
      <c r="C33" s="1">
        <v>8</v>
      </c>
      <c r="D33" s="5">
        <v>301</v>
      </c>
      <c r="E33" s="1">
        <v>335</v>
      </c>
      <c r="F33" s="1">
        <v>3.54</v>
      </c>
      <c r="G33" s="1">
        <v>3570</v>
      </c>
      <c r="H33" s="1">
        <v>22.9</v>
      </c>
      <c r="I33" s="1">
        <v>0</v>
      </c>
      <c r="J33" s="1">
        <v>1</v>
      </c>
      <c r="K33" s="1">
        <v>5</v>
      </c>
      <c r="L33" s="1">
        <v>8</v>
      </c>
      <c r="M33" s="7">
        <f t="shared" si="0"/>
        <v>9.3837535014005602E-2</v>
      </c>
      <c r="P33" s="7"/>
      <c r="Q33" s="7"/>
    </row>
    <row r="34" spans="1:17" x14ac:dyDescent="0.3">
      <c r="C34" s="1">
        <f>AVERAGE(C2:C33)</f>
        <v>6.1875</v>
      </c>
      <c r="P34" s="7"/>
      <c r="Q34" s="7"/>
    </row>
    <row r="35" spans="1:17" x14ac:dyDescent="0.3">
      <c r="M35" s="1"/>
      <c r="P35" s="7"/>
      <c r="Q35" s="7"/>
    </row>
    <row r="36" spans="1:17" x14ac:dyDescent="0.3">
      <c r="D36" s="1"/>
      <c r="P36" s="7"/>
      <c r="Q36" s="7"/>
    </row>
    <row r="37" spans="1:17" x14ac:dyDescent="0.3">
      <c r="P37" s="7"/>
      <c r="Q37" s="7"/>
    </row>
    <row r="38" spans="1:17" x14ac:dyDescent="0.3">
      <c r="P38" s="7"/>
      <c r="Q38" s="7"/>
    </row>
    <row r="39" spans="1:17" x14ac:dyDescent="0.3">
      <c r="P39" s="7"/>
      <c r="Q39" s="7"/>
    </row>
    <row r="40" spans="1:17" x14ac:dyDescent="0.3">
      <c r="P40" s="7"/>
      <c r="Q40" s="7"/>
    </row>
    <row r="41" spans="1:17" x14ac:dyDescent="0.3">
      <c r="P41" s="7"/>
      <c r="Q41" s="7"/>
    </row>
    <row r="42" spans="1:17" x14ac:dyDescent="0.3">
      <c r="P42" s="7"/>
      <c r="Q42" s="7"/>
    </row>
    <row r="43" spans="1:17" x14ac:dyDescent="0.3">
      <c r="P43" s="7"/>
      <c r="Q43" s="7"/>
    </row>
    <row r="44" spans="1:17" x14ac:dyDescent="0.3">
      <c r="P44" s="7"/>
      <c r="Q44" s="7"/>
    </row>
    <row r="45" spans="1:17" x14ac:dyDescent="0.3">
      <c r="P45" s="7"/>
      <c r="Q45" s="7"/>
    </row>
  </sheetData>
  <hyperlinks>
    <hyperlink ref="A1" r:id="rId1" xr:uid="{00000000-0004-0000-0100-000000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2134-569F-4B62-A215-1BFD8BC36157}">
  <dimension ref="A3:J13"/>
  <sheetViews>
    <sheetView workbookViewId="0">
      <selection activeCell="F16" sqref="F16"/>
    </sheetView>
  </sheetViews>
  <sheetFormatPr defaultRowHeight="14.4" x14ac:dyDescent="0.3"/>
  <cols>
    <col min="3" max="3" width="12.5546875" bestFit="1" customWidth="1"/>
    <col min="9" max="9" width="10.44140625" bestFit="1" customWidth="1"/>
  </cols>
  <sheetData>
    <row r="3" spans="1:10" x14ac:dyDescent="0.3">
      <c r="D3" s="9" t="s">
        <v>56</v>
      </c>
      <c r="E3" s="9"/>
      <c r="F3" s="9"/>
      <c r="G3" s="9"/>
      <c r="H3" s="9"/>
      <c r="I3" s="9"/>
      <c r="J3" s="9"/>
    </row>
    <row r="4" spans="1:10" x14ac:dyDescent="0.3">
      <c r="D4" s="9" t="s">
        <v>57</v>
      </c>
      <c r="E4" s="9"/>
      <c r="F4" s="9"/>
      <c r="G4" s="9"/>
      <c r="H4" s="9"/>
      <c r="I4" s="9"/>
      <c r="J4" s="9"/>
    </row>
    <row r="5" spans="1:10" x14ac:dyDescent="0.3">
      <c r="I5" t="s">
        <v>58</v>
      </c>
      <c r="J5" s="1">
        <v>20.5</v>
      </c>
    </row>
    <row r="6" spans="1:10" x14ac:dyDescent="0.3">
      <c r="I6" t="s">
        <v>59</v>
      </c>
      <c r="J6">
        <v>148.69999999999999</v>
      </c>
    </row>
    <row r="8" spans="1:10" x14ac:dyDescent="0.3">
      <c r="B8" s="1" t="s">
        <v>1</v>
      </c>
      <c r="C8" s="1" t="s">
        <v>4</v>
      </c>
      <c r="D8" s="1" t="s">
        <v>10</v>
      </c>
      <c r="E8" s="1" t="s">
        <v>8</v>
      </c>
    </row>
    <row r="9" spans="1:10" x14ac:dyDescent="0.3">
      <c r="B9" t="s">
        <v>60</v>
      </c>
      <c r="C9" t="s">
        <v>61</v>
      </c>
      <c r="D9" t="s">
        <v>62</v>
      </c>
      <c r="E9">
        <f>0</f>
        <v>0</v>
      </c>
    </row>
    <row r="12" spans="1:10" x14ac:dyDescent="0.3">
      <c r="C12" s="6" t="s">
        <v>0</v>
      </c>
      <c r="D12" s="1" t="s">
        <v>1</v>
      </c>
      <c r="E12" s="1" t="s">
        <v>4</v>
      </c>
      <c r="F12" s="1" t="s">
        <v>10</v>
      </c>
      <c r="G12" s="1" t="s">
        <v>8</v>
      </c>
    </row>
    <row r="13" spans="1:10" x14ac:dyDescent="0.3">
      <c r="A13" t="s">
        <v>63</v>
      </c>
      <c r="C13" s="1" t="s">
        <v>12</v>
      </c>
      <c r="D13" s="1">
        <v>30.1</v>
      </c>
      <c r="E13" s="1">
        <v>335</v>
      </c>
      <c r="F13" s="1">
        <v>5</v>
      </c>
      <c r="G13" s="1">
        <v>0</v>
      </c>
    </row>
  </sheetData>
  <hyperlinks>
    <hyperlink ref="C12" r:id="rId1" xr:uid="{14E05BA1-A8A3-4A74-9DBF-51A8DD24B674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C985A-6A6A-4B27-BE3B-65C346464CC2}">
  <dimension ref="B2:L10"/>
  <sheetViews>
    <sheetView workbookViewId="0">
      <selection activeCell="G2" sqref="G2"/>
    </sheetView>
  </sheetViews>
  <sheetFormatPr defaultRowHeight="14.4" x14ac:dyDescent="0.3"/>
  <sheetData>
    <row r="2" spans="2:12" x14ac:dyDescent="0.3">
      <c r="B2" s="1" t="s">
        <v>1</v>
      </c>
      <c r="C2" s="1" t="s">
        <v>4</v>
      </c>
      <c r="D2" s="1" t="s">
        <v>8</v>
      </c>
    </row>
    <row r="6" spans="2:12" x14ac:dyDescent="0.3">
      <c r="H6" s="13" t="s">
        <v>64</v>
      </c>
      <c r="I6" s="13"/>
      <c r="J6" s="13"/>
      <c r="K6" s="13"/>
    </row>
    <row r="9" spans="2:12" x14ac:dyDescent="0.3">
      <c r="E9" s="16" t="s">
        <v>76</v>
      </c>
      <c r="H9" s="6" t="s">
        <v>0</v>
      </c>
      <c r="I9" s="1" t="s">
        <v>1</v>
      </c>
      <c r="J9" s="1" t="s">
        <v>4</v>
      </c>
      <c r="K9" s="1" t="s">
        <v>10</v>
      </c>
      <c r="L9" s="1" t="s">
        <v>8</v>
      </c>
    </row>
    <row r="10" spans="2:12" x14ac:dyDescent="0.3">
      <c r="F10" t="s">
        <v>63</v>
      </c>
      <c r="H10" s="1" t="s">
        <v>12</v>
      </c>
      <c r="I10" s="1">
        <v>30.1</v>
      </c>
      <c r="J10" s="1">
        <v>335</v>
      </c>
      <c r="K10" s="1">
        <v>5</v>
      </c>
      <c r="L10" s="1">
        <v>0</v>
      </c>
    </row>
  </sheetData>
  <mergeCells count="1">
    <mergeCell ref="H6:K6"/>
  </mergeCells>
  <hyperlinks>
    <hyperlink ref="H9" r:id="rId1" xr:uid="{2E48ADF9-4F6A-4860-A354-AACCF92C2CA6}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6113-DE71-4D23-B69A-92A9BAD5F043}">
  <dimension ref="E4:N41"/>
  <sheetViews>
    <sheetView topLeftCell="A7" workbookViewId="0">
      <selection activeCell="E6" sqref="E6"/>
    </sheetView>
  </sheetViews>
  <sheetFormatPr defaultRowHeight="14.4" x14ac:dyDescent="0.3"/>
  <sheetData>
    <row r="4" spans="5:14" ht="15.6" customHeight="1" x14ac:dyDescent="0.3">
      <c r="E4" s="14" t="s">
        <v>77</v>
      </c>
      <c r="F4" s="14"/>
      <c r="G4" s="14"/>
      <c r="H4" s="14"/>
      <c r="I4" s="14"/>
      <c r="J4" s="14"/>
      <c r="K4" s="14"/>
    </row>
    <row r="5" spans="5:14" x14ac:dyDescent="0.3">
      <c r="E5" s="14"/>
      <c r="F5" s="14"/>
      <c r="G5" s="14"/>
      <c r="H5" s="14"/>
      <c r="I5" s="14"/>
      <c r="J5" s="14"/>
      <c r="K5" s="14"/>
    </row>
    <row r="8" spans="5:14" x14ac:dyDescent="0.3">
      <c r="E8" s="6"/>
      <c r="F8" s="1" t="s">
        <v>7</v>
      </c>
      <c r="G8" s="3" t="s">
        <v>55</v>
      </c>
    </row>
    <row r="9" spans="5:14" x14ac:dyDescent="0.3">
      <c r="F9" s="1">
        <v>14.5</v>
      </c>
      <c r="G9" s="7">
        <v>1.9435736677115987E-2</v>
      </c>
    </row>
    <row r="10" spans="5:14" x14ac:dyDescent="0.3">
      <c r="F10" s="1">
        <v>14.6</v>
      </c>
      <c r="G10" s="7">
        <v>0.03</v>
      </c>
    </row>
    <row r="11" spans="5:14" x14ac:dyDescent="0.3">
      <c r="F11" s="1">
        <v>15.41</v>
      </c>
      <c r="G11" s="7">
        <v>3.0158730158730159E-2</v>
      </c>
      <c r="I11" s="13" t="s">
        <v>74</v>
      </c>
      <c r="J11" s="13"/>
      <c r="K11" s="13"/>
      <c r="L11" s="13"/>
      <c r="M11" s="13"/>
      <c r="N11" s="13"/>
    </row>
    <row r="12" spans="5:14" x14ac:dyDescent="0.3">
      <c r="F12" s="1">
        <v>15.5</v>
      </c>
      <c r="G12" s="7">
        <v>3.0346820809248554E-2</v>
      </c>
    </row>
    <row r="13" spans="5:14" x14ac:dyDescent="0.3">
      <c r="F13" s="1">
        <v>15.84</v>
      </c>
      <c r="G13" s="7">
        <v>3.219814241486068E-2</v>
      </c>
    </row>
    <row r="14" spans="5:14" x14ac:dyDescent="0.3">
      <c r="F14" s="1">
        <v>16.46</v>
      </c>
      <c r="G14" s="7">
        <v>3.4108527131782945E-2</v>
      </c>
    </row>
    <row r="15" spans="5:14" x14ac:dyDescent="0.3">
      <c r="F15" s="1">
        <v>16.7</v>
      </c>
      <c r="G15" s="7">
        <v>3.4214618973561428E-2</v>
      </c>
    </row>
    <row r="16" spans="5:14" x14ac:dyDescent="0.3">
      <c r="F16" s="1">
        <v>16.87</v>
      </c>
      <c r="G16" s="7">
        <v>3.5422343324250684E-2</v>
      </c>
    </row>
    <row r="17" spans="6:7" x14ac:dyDescent="0.3">
      <c r="F17" s="1">
        <v>16.899999999999999</v>
      </c>
      <c r="G17" s="7">
        <v>3.5755813953488369E-2</v>
      </c>
    </row>
    <row r="18" spans="6:7" x14ac:dyDescent="0.3">
      <c r="F18" s="1">
        <v>17.02</v>
      </c>
      <c r="G18" s="7">
        <v>3.5755813953488369E-2</v>
      </c>
    </row>
    <row r="19" spans="6:7" x14ac:dyDescent="0.3">
      <c r="F19" s="1">
        <v>17.02</v>
      </c>
      <c r="G19" s="7">
        <v>3.826086956521739E-2</v>
      </c>
    </row>
    <row r="20" spans="6:7" x14ac:dyDescent="0.3">
      <c r="F20" s="1">
        <v>17.05</v>
      </c>
      <c r="G20" s="7">
        <v>3.920863309352518E-2</v>
      </c>
    </row>
    <row r="21" spans="6:7" x14ac:dyDescent="0.3">
      <c r="F21" s="1">
        <v>17.3</v>
      </c>
      <c r="G21" s="7">
        <v>3.9350912778904665E-2</v>
      </c>
    </row>
    <row r="22" spans="6:7" x14ac:dyDescent="0.3">
      <c r="F22" s="1">
        <v>17.399999999999999</v>
      </c>
      <c r="G22" s="7">
        <v>3.9638643067846605E-2</v>
      </c>
    </row>
    <row r="23" spans="6:7" x14ac:dyDescent="0.3">
      <c r="F23" s="1">
        <v>17.420000000000002</v>
      </c>
      <c r="G23" s="7">
        <v>4.0086206896551721E-2</v>
      </c>
    </row>
    <row r="24" spans="6:7" x14ac:dyDescent="0.3">
      <c r="F24" s="1">
        <v>17.600000000000001</v>
      </c>
      <c r="G24" s="7">
        <v>4.1984732824427481E-2</v>
      </c>
    </row>
    <row r="25" spans="6:7" x14ac:dyDescent="0.3">
      <c r="F25" s="1">
        <v>17.82</v>
      </c>
      <c r="G25" s="7">
        <v>4.2523364485981312E-2</v>
      </c>
    </row>
    <row r="26" spans="6:7" x14ac:dyDescent="0.3">
      <c r="F26" s="1">
        <v>17.98</v>
      </c>
      <c r="G26" s="7">
        <v>4.261363636363636E-2</v>
      </c>
    </row>
    <row r="27" spans="6:7" x14ac:dyDescent="0.3">
      <c r="F27" s="1">
        <v>18</v>
      </c>
      <c r="G27" s="7">
        <v>4.3668122270742356E-2</v>
      </c>
    </row>
    <row r="28" spans="6:7" x14ac:dyDescent="0.3">
      <c r="F28" s="1">
        <v>18.3</v>
      </c>
      <c r="G28" s="7">
        <v>4.4226044226044224E-2</v>
      </c>
    </row>
    <row r="29" spans="6:7" x14ac:dyDescent="0.3">
      <c r="F29" s="1">
        <v>18.52</v>
      </c>
      <c r="G29" s="7">
        <v>4.5513654096228866E-2</v>
      </c>
    </row>
    <row r="30" spans="6:7" x14ac:dyDescent="0.3">
      <c r="F30" s="1">
        <v>18.600000000000001</v>
      </c>
      <c r="G30" s="7">
        <v>4.5999999999999999E-2</v>
      </c>
    </row>
    <row r="31" spans="6:7" x14ac:dyDescent="0.3">
      <c r="F31" s="1">
        <v>18.61</v>
      </c>
      <c r="G31" s="7">
        <v>4.7619047619047616E-2</v>
      </c>
    </row>
    <row r="32" spans="6:7" x14ac:dyDescent="0.3">
      <c r="F32" s="1">
        <v>18.899999999999999</v>
      </c>
      <c r="G32" s="7">
        <v>4.8257372654155493E-2</v>
      </c>
    </row>
    <row r="33" spans="6:7" x14ac:dyDescent="0.3">
      <c r="F33" s="1">
        <v>18.899999999999999</v>
      </c>
      <c r="G33" s="7">
        <v>5.0514499532273154E-2</v>
      </c>
    </row>
    <row r="34" spans="6:7" x14ac:dyDescent="0.3">
      <c r="F34" s="1">
        <v>19.440000000000001</v>
      </c>
      <c r="G34" s="7">
        <v>5.0872093023255814E-2</v>
      </c>
    </row>
    <row r="35" spans="6:7" x14ac:dyDescent="0.3">
      <c r="F35" s="1">
        <v>19.47</v>
      </c>
      <c r="G35" s="7">
        <v>6.3176895306859202E-2</v>
      </c>
    </row>
    <row r="36" spans="6:7" x14ac:dyDescent="0.3">
      <c r="F36" s="1">
        <v>19.899999999999999</v>
      </c>
      <c r="G36" s="7">
        <v>6.3802083333333329E-2</v>
      </c>
    </row>
    <row r="37" spans="6:7" x14ac:dyDescent="0.3">
      <c r="F37" s="1">
        <v>20</v>
      </c>
      <c r="G37" s="7">
        <v>6.8627450980392163E-2</v>
      </c>
    </row>
    <row r="38" spans="6:7" x14ac:dyDescent="0.3">
      <c r="F38" s="1">
        <v>20.010000000000002</v>
      </c>
      <c r="G38" s="7">
        <v>7.4686054196959686E-2</v>
      </c>
    </row>
    <row r="39" spans="6:7" x14ac:dyDescent="0.3">
      <c r="F39" s="1">
        <v>20.22</v>
      </c>
      <c r="G39" s="7">
        <v>8.3280757097791799E-2</v>
      </c>
    </row>
    <row r="40" spans="6:7" x14ac:dyDescent="0.3">
      <c r="F40" s="1">
        <v>22.9</v>
      </c>
      <c r="G40" s="7">
        <v>9.3837535014005602E-2</v>
      </c>
    </row>
    <row r="41" spans="6:7" x14ac:dyDescent="0.3">
      <c r="F41" s="1"/>
      <c r="G41" s="7"/>
    </row>
  </sheetData>
  <autoFilter ref="F8:G8" xr:uid="{4F476113-DE71-4D23-B69A-92A9BAD5F043}">
    <sortState xmlns:xlrd2="http://schemas.microsoft.com/office/spreadsheetml/2017/richdata2" ref="F9:G40">
      <sortCondition ref="F8"/>
    </sortState>
  </autoFilter>
  <mergeCells count="2">
    <mergeCell ref="E4:K5"/>
    <mergeCell ref="I11:N1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0D58-43D1-47BD-B195-FCC20F17E2E3}">
  <dimension ref="E3:P44"/>
  <sheetViews>
    <sheetView zoomScale="85" zoomScaleNormal="85" workbookViewId="0">
      <selection activeCell="F29" sqref="F29"/>
    </sheetView>
  </sheetViews>
  <sheetFormatPr defaultRowHeight="14.4" x14ac:dyDescent="0.3"/>
  <cols>
    <col min="5" max="5" width="16.77734375" bestFit="1" customWidth="1"/>
    <col min="6" max="6" width="23.88671875" bestFit="1" customWidth="1"/>
    <col min="9" max="9" width="23.5546875" bestFit="1" customWidth="1"/>
  </cols>
  <sheetData>
    <row r="3" spans="5:16" x14ac:dyDescent="0.3">
      <c r="G3" s="15" t="s">
        <v>65</v>
      </c>
      <c r="H3" s="15"/>
      <c r="I3" s="15"/>
      <c r="J3" s="15"/>
      <c r="K3" s="15"/>
      <c r="L3" s="15"/>
      <c r="M3" s="15"/>
      <c r="N3" s="15"/>
      <c r="O3" s="15"/>
      <c r="P3" s="15"/>
    </row>
    <row r="4" spans="5:16" x14ac:dyDescent="0.3">
      <c r="G4" s="15"/>
      <c r="H4" s="15"/>
      <c r="I4" s="15"/>
      <c r="J4" s="15"/>
      <c r="K4" s="15"/>
      <c r="L4" s="15"/>
      <c r="M4" s="15"/>
      <c r="N4" s="15"/>
      <c r="O4" s="15"/>
      <c r="P4" s="15"/>
    </row>
    <row r="6" spans="5:16" x14ac:dyDescent="0.3">
      <c r="E6" s="1" t="s">
        <v>8</v>
      </c>
      <c r="F6" s="1" t="s">
        <v>8</v>
      </c>
    </row>
    <row r="7" spans="5:16" x14ac:dyDescent="0.3">
      <c r="E7" s="1">
        <v>0</v>
      </c>
      <c r="F7" s="1">
        <v>1</v>
      </c>
    </row>
    <row r="11" spans="5:16" x14ac:dyDescent="0.3">
      <c r="F11" s="8" t="s">
        <v>0</v>
      </c>
      <c r="G11" s="1" t="s">
        <v>4</v>
      </c>
      <c r="I11" s="8" t="s">
        <v>0</v>
      </c>
      <c r="J11" s="1" t="s">
        <v>4</v>
      </c>
    </row>
    <row r="12" spans="5:16" x14ac:dyDescent="0.3">
      <c r="F12" s="1" t="s">
        <v>27</v>
      </c>
      <c r="G12" s="1">
        <v>91</v>
      </c>
      <c r="I12" s="1" t="s">
        <v>14</v>
      </c>
      <c r="J12" s="1">
        <v>113</v>
      </c>
    </row>
    <row r="13" spans="5:16" x14ac:dyDescent="0.3">
      <c r="F13" s="1" t="s">
        <v>28</v>
      </c>
      <c r="G13" s="1">
        <v>110</v>
      </c>
      <c r="I13" s="1" t="s">
        <v>39</v>
      </c>
      <c r="J13" s="1">
        <v>52</v>
      </c>
    </row>
    <row r="14" spans="5:16" x14ac:dyDescent="0.3">
      <c r="F14" s="1" t="s">
        <v>17</v>
      </c>
      <c r="G14" s="1">
        <v>175</v>
      </c>
      <c r="I14" s="1" t="s">
        <v>36</v>
      </c>
      <c r="J14" s="1">
        <v>65</v>
      </c>
    </row>
    <row r="15" spans="5:16" x14ac:dyDescent="0.3">
      <c r="F15" s="1" t="s">
        <v>33</v>
      </c>
      <c r="G15" s="1">
        <v>110</v>
      </c>
      <c r="I15" s="1" t="s">
        <v>38</v>
      </c>
      <c r="J15" s="1">
        <v>66</v>
      </c>
    </row>
    <row r="16" spans="5:16" x14ac:dyDescent="0.3">
      <c r="F16" s="1" t="s">
        <v>13</v>
      </c>
      <c r="G16" s="1">
        <v>264</v>
      </c>
      <c r="I16" s="1" t="s">
        <v>42</v>
      </c>
      <c r="J16" s="1">
        <v>66</v>
      </c>
    </row>
    <row r="17" spans="5:10" x14ac:dyDescent="0.3">
      <c r="F17" s="1" t="s">
        <v>25</v>
      </c>
      <c r="G17" s="1">
        <v>150</v>
      </c>
      <c r="I17" s="1" t="s">
        <v>29</v>
      </c>
      <c r="J17" s="1">
        <v>93</v>
      </c>
    </row>
    <row r="18" spans="5:10" x14ac:dyDescent="0.3">
      <c r="F18" s="1" t="s">
        <v>18</v>
      </c>
      <c r="G18" s="1">
        <v>175</v>
      </c>
      <c r="I18" s="1" t="s">
        <v>31</v>
      </c>
      <c r="J18" s="1">
        <v>97</v>
      </c>
    </row>
    <row r="19" spans="5:10" x14ac:dyDescent="0.3">
      <c r="F19" s="1" t="s">
        <v>26</v>
      </c>
      <c r="G19" s="1">
        <v>150</v>
      </c>
      <c r="I19" s="1" t="s">
        <v>32</v>
      </c>
      <c r="J19" s="1">
        <v>109</v>
      </c>
    </row>
    <row r="20" spans="5:10" x14ac:dyDescent="0.3">
      <c r="F20" s="1" t="s">
        <v>15</v>
      </c>
      <c r="G20" s="1">
        <v>245</v>
      </c>
      <c r="I20" s="1" t="s">
        <v>41</v>
      </c>
      <c r="J20" s="1">
        <v>95</v>
      </c>
    </row>
    <row r="21" spans="5:10" x14ac:dyDescent="0.3">
      <c r="F21" s="1" t="s">
        <v>12</v>
      </c>
      <c r="G21" s="1">
        <v>335</v>
      </c>
      <c r="I21" s="1" t="s">
        <v>43</v>
      </c>
      <c r="J21" s="1">
        <v>62</v>
      </c>
    </row>
    <row r="22" spans="5:10" x14ac:dyDescent="0.3">
      <c r="F22" s="1" t="s">
        <v>20</v>
      </c>
      <c r="G22" s="1">
        <v>180</v>
      </c>
      <c r="I22" s="1" t="s">
        <v>37</v>
      </c>
      <c r="J22" s="1">
        <v>110</v>
      </c>
    </row>
    <row r="23" spans="5:10" x14ac:dyDescent="0.3">
      <c r="F23" s="1" t="s">
        <v>21</v>
      </c>
      <c r="G23" s="1">
        <v>180</v>
      </c>
      <c r="I23" s="1" t="s">
        <v>35</v>
      </c>
      <c r="J23" s="1">
        <v>123</v>
      </c>
    </row>
    <row r="24" spans="5:10" x14ac:dyDescent="0.3">
      <c r="F24" s="1" t="s">
        <v>16</v>
      </c>
      <c r="G24" s="1">
        <v>245</v>
      </c>
      <c r="I24" s="1" t="s">
        <v>34</v>
      </c>
      <c r="J24" s="1">
        <v>123</v>
      </c>
    </row>
    <row r="25" spans="5:10" x14ac:dyDescent="0.3">
      <c r="F25" s="1" t="s">
        <v>23</v>
      </c>
      <c r="G25" s="1">
        <v>175</v>
      </c>
      <c r="I25" s="1" t="s">
        <v>40</v>
      </c>
      <c r="J25" s="1">
        <v>105</v>
      </c>
    </row>
    <row r="26" spans="5:10" x14ac:dyDescent="0.3">
      <c r="F26" s="1" t="s">
        <v>24</v>
      </c>
      <c r="G26" s="1">
        <v>180</v>
      </c>
    </row>
    <row r="27" spans="5:10" x14ac:dyDescent="0.3">
      <c r="F27" s="1" t="s">
        <v>22</v>
      </c>
      <c r="G27" s="1">
        <v>230</v>
      </c>
      <c r="I27" s="7" t="s">
        <v>67</v>
      </c>
      <c r="J27" s="7">
        <f ca="1" xml:space="preserve"> AVERAGE(J12:J29)</f>
        <v>91.357142857142861</v>
      </c>
    </row>
    <row r="28" spans="5:10" x14ac:dyDescent="0.3">
      <c r="F28" s="1" t="s">
        <v>19</v>
      </c>
      <c r="G28" s="1">
        <v>270</v>
      </c>
    </row>
    <row r="29" spans="5:10" x14ac:dyDescent="0.3">
      <c r="F29" s="1" t="s">
        <v>30</v>
      </c>
      <c r="G29" s="1">
        <v>215</v>
      </c>
    </row>
    <row r="30" spans="5:10" x14ac:dyDescent="0.3">
      <c r="E30" s="7"/>
      <c r="F30" s="7"/>
      <c r="G30" s="7"/>
    </row>
    <row r="31" spans="5:10" x14ac:dyDescent="0.3">
      <c r="E31" s="7"/>
      <c r="F31" s="7" t="s">
        <v>66</v>
      </c>
      <c r="G31" s="7">
        <f xml:space="preserve"> AVERAGE(G12:G29)</f>
        <v>193.33333333333334</v>
      </c>
      <c r="H31" s="7"/>
    </row>
    <row r="32" spans="5:10" x14ac:dyDescent="0.3">
      <c r="E32" s="7"/>
      <c r="F32" s="7"/>
      <c r="G32" s="7"/>
    </row>
    <row r="33" spans="5:7" x14ac:dyDescent="0.3">
      <c r="E33" s="7"/>
      <c r="F33" s="7"/>
      <c r="G33" s="7"/>
    </row>
    <row r="34" spans="5:7" x14ac:dyDescent="0.3">
      <c r="E34" s="7"/>
      <c r="F34" s="7"/>
      <c r="G34" s="7"/>
    </row>
    <row r="35" spans="5:7" x14ac:dyDescent="0.3">
      <c r="E35" s="7"/>
      <c r="F35" s="7"/>
      <c r="G35" s="7"/>
    </row>
    <row r="36" spans="5:7" x14ac:dyDescent="0.3">
      <c r="E36" s="7"/>
      <c r="F36" s="7"/>
      <c r="G36" s="7"/>
    </row>
    <row r="37" spans="5:7" x14ac:dyDescent="0.3">
      <c r="E37" s="7"/>
      <c r="F37" s="7"/>
      <c r="G37" s="7"/>
    </row>
    <row r="38" spans="5:7" x14ac:dyDescent="0.3">
      <c r="E38" s="7"/>
      <c r="F38" s="7"/>
      <c r="G38" s="7"/>
    </row>
    <row r="39" spans="5:7" x14ac:dyDescent="0.3">
      <c r="E39" s="7"/>
      <c r="F39" s="7"/>
      <c r="G39" s="7"/>
    </row>
    <row r="40" spans="5:7" x14ac:dyDescent="0.3">
      <c r="E40" s="7"/>
      <c r="F40" s="7"/>
      <c r="G40" s="7"/>
    </row>
    <row r="41" spans="5:7" x14ac:dyDescent="0.3">
      <c r="E41" s="7"/>
      <c r="F41" s="7"/>
      <c r="G41" s="7"/>
    </row>
    <row r="42" spans="5:7" x14ac:dyDescent="0.3">
      <c r="E42" s="7"/>
      <c r="F42" s="7"/>
      <c r="G42" s="7"/>
    </row>
    <row r="43" spans="5:7" x14ac:dyDescent="0.3">
      <c r="E43" s="7"/>
      <c r="F43" s="7"/>
      <c r="G43" s="7"/>
    </row>
    <row r="44" spans="5:7" x14ac:dyDescent="0.3">
      <c r="E44" s="7"/>
      <c r="F44" s="7"/>
      <c r="G44" s="7"/>
    </row>
  </sheetData>
  <mergeCells count="1">
    <mergeCell ref="G3:P4"/>
  </mergeCells>
  <hyperlinks>
    <hyperlink ref="F11" r:id="rId1" xr:uid="{859B7A40-57F5-4294-9B1D-1BA1E43AFC33}"/>
    <hyperlink ref="I11" r:id="rId2" xr:uid="{82C423AA-ADB0-41BA-9703-BC82DC6DE846}"/>
  </hyperlinks>
  <pageMargins left="0.7" right="0.7" top="0.75" bottom="0.75" header="0.3" footer="0.3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0627-3C69-4DCD-90E1-7A30B7DD4AB0}">
  <dimension ref="E3:L43"/>
  <sheetViews>
    <sheetView workbookViewId="0">
      <selection activeCell="L22" sqref="L22"/>
    </sheetView>
  </sheetViews>
  <sheetFormatPr defaultRowHeight="14.4" x14ac:dyDescent="0.3"/>
  <cols>
    <col min="5" max="5" width="16.77734375" bestFit="1" customWidth="1"/>
    <col min="8" max="8" width="23.44140625" customWidth="1"/>
    <col min="9" max="9" width="24.88671875" customWidth="1"/>
    <col min="11" max="11" width="16.77734375" bestFit="1" customWidth="1"/>
  </cols>
  <sheetData>
    <row r="3" spans="5:12" x14ac:dyDescent="0.3">
      <c r="F3" s="15" t="s">
        <v>72</v>
      </c>
      <c r="G3" s="15"/>
      <c r="H3" s="15"/>
      <c r="I3" s="15"/>
    </row>
    <row r="4" spans="5:12" x14ac:dyDescent="0.3">
      <c r="F4" s="15"/>
      <c r="G4" s="15"/>
      <c r="H4" s="15"/>
      <c r="I4" s="15"/>
    </row>
    <row r="6" spans="5:12" x14ac:dyDescent="0.3">
      <c r="E6" s="1" t="s">
        <v>4</v>
      </c>
      <c r="F6" s="1" t="s">
        <v>49</v>
      </c>
    </row>
    <row r="7" spans="5:12" x14ac:dyDescent="0.3">
      <c r="E7" t="s">
        <v>69</v>
      </c>
      <c r="F7" t="s">
        <v>68</v>
      </c>
    </row>
    <row r="9" spans="5:12" x14ac:dyDescent="0.3">
      <c r="E9" s="13" t="s">
        <v>71</v>
      </c>
      <c r="F9" s="13"/>
      <c r="H9" s="13" t="s">
        <v>70</v>
      </c>
      <c r="I9" s="13"/>
      <c r="K9" s="1" t="s">
        <v>73</v>
      </c>
      <c r="L9" s="1" t="s">
        <v>49</v>
      </c>
    </row>
    <row r="10" spans="5:12" x14ac:dyDescent="0.3">
      <c r="E10" s="8" t="s">
        <v>0</v>
      </c>
      <c r="F10" s="4" t="s">
        <v>4</v>
      </c>
      <c r="H10" s="10" t="s">
        <v>44</v>
      </c>
      <c r="I10" s="4" t="s">
        <v>49</v>
      </c>
      <c r="K10" s="5"/>
      <c r="L10" s="5"/>
    </row>
    <row r="11" spans="5:12" x14ac:dyDescent="0.3">
      <c r="E11" s="1" t="s">
        <v>22</v>
      </c>
      <c r="F11" s="1">
        <v>230</v>
      </c>
      <c r="H11" s="1" t="s">
        <v>25</v>
      </c>
      <c r="I11" s="11">
        <v>0.42</v>
      </c>
      <c r="K11" s="1" t="s">
        <v>22</v>
      </c>
      <c r="L11" s="1" t="e">
        <f t="shared" ref="L11:L17" si="0">VLOOKUP(K11,$H$10:$I$17,2,FALSE)</f>
        <v>#N/A</v>
      </c>
    </row>
    <row r="12" spans="5:12" x14ac:dyDescent="0.3">
      <c r="E12" s="1" t="s">
        <v>16</v>
      </c>
      <c r="F12" s="1">
        <v>245</v>
      </c>
      <c r="H12" s="1" t="s">
        <v>19</v>
      </c>
      <c r="I12" s="1">
        <v>0.36</v>
      </c>
      <c r="K12" s="1" t="s">
        <v>16</v>
      </c>
      <c r="L12" s="1" t="e">
        <f t="shared" si="0"/>
        <v>#N/A</v>
      </c>
    </row>
    <row r="13" spans="5:12" x14ac:dyDescent="0.3">
      <c r="E13" s="12" t="s">
        <v>19</v>
      </c>
      <c r="F13" s="12">
        <v>270</v>
      </c>
      <c r="H13" s="1" t="s">
        <v>30</v>
      </c>
      <c r="I13" s="1">
        <v>0.35</v>
      </c>
      <c r="K13" s="12" t="s">
        <v>19</v>
      </c>
      <c r="L13" s="1">
        <f t="shared" si="0"/>
        <v>0.36</v>
      </c>
    </row>
    <row r="14" spans="5:12" x14ac:dyDescent="0.3">
      <c r="E14" s="1" t="s">
        <v>15</v>
      </c>
      <c r="F14" s="1">
        <v>245</v>
      </c>
      <c r="H14" s="1" t="s">
        <v>34</v>
      </c>
      <c r="I14" s="1">
        <v>0.37</v>
      </c>
      <c r="K14" s="1" t="s">
        <v>15</v>
      </c>
      <c r="L14" s="1" t="e">
        <f t="shared" si="0"/>
        <v>#N/A</v>
      </c>
    </row>
    <row r="15" spans="5:12" x14ac:dyDescent="0.3">
      <c r="E15" s="1" t="s">
        <v>13</v>
      </c>
      <c r="F15" s="1">
        <v>264</v>
      </c>
      <c r="H15" s="1" t="s">
        <v>20</v>
      </c>
      <c r="I15" s="1">
        <v>0.39</v>
      </c>
      <c r="K15" s="1" t="s">
        <v>13</v>
      </c>
      <c r="L15" s="1" t="e">
        <f t="shared" si="0"/>
        <v>#N/A</v>
      </c>
    </row>
    <row r="16" spans="5:12" x14ac:dyDescent="0.3">
      <c r="E16" s="12" t="s">
        <v>30</v>
      </c>
      <c r="F16" s="12">
        <v>215</v>
      </c>
      <c r="H16" s="1" t="s">
        <v>23</v>
      </c>
      <c r="I16" s="1">
        <v>0.33</v>
      </c>
      <c r="K16" s="12" t="s">
        <v>30</v>
      </c>
      <c r="L16" s="1">
        <f t="shared" si="0"/>
        <v>0.35</v>
      </c>
    </row>
    <row r="17" spans="5:12" x14ac:dyDescent="0.3">
      <c r="E17" s="1" t="s">
        <v>12</v>
      </c>
      <c r="F17" s="1">
        <v>335</v>
      </c>
      <c r="H17" s="1" t="s">
        <v>27</v>
      </c>
      <c r="I17" s="1">
        <v>0.41</v>
      </c>
      <c r="K17" s="1" t="s">
        <v>12</v>
      </c>
      <c r="L17" s="1" t="e">
        <f t="shared" si="0"/>
        <v>#N/A</v>
      </c>
    </row>
    <row r="18" spans="5:12" x14ac:dyDescent="0.3">
      <c r="E18" s="7"/>
    </row>
    <row r="19" spans="5:12" x14ac:dyDescent="0.3">
      <c r="E19" s="7"/>
    </row>
    <row r="20" spans="5:12" x14ac:dyDescent="0.3">
      <c r="E20" s="7"/>
    </row>
    <row r="21" spans="5:12" x14ac:dyDescent="0.3">
      <c r="E21" s="7"/>
    </row>
    <row r="22" spans="5:12" x14ac:dyDescent="0.3">
      <c r="E22" s="7"/>
    </row>
    <row r="23" spans="5:12" x14ac:dyDescent="0.3">
      <c r="E23" s="7"/>
    </row>
    <row r="24" spans="5:12" x14ac:dyDescent="0.3">
      <c r="E24" s="7"/>
    </row>
    <row r="25" spans="5:12" x14ac:dyDescent="0.3">
      <c r="E25" s="7"/>
    </row>
    <row r="26" spans="5:12" x14ac:dyDescent="0.3">
      <c r="E26" s="7"/>
    </row>
    <row r="27" spans="5:12" x14ac:dyDescent="0.3">
      <c r="E27" s="7"/>
    </row>
    <row r="28" spans="5:12" x14ac:dyDescent="0.3">
      <c r="E28" s="7"/>
    </row>
    <row r="29" spans="5:12" x14ac:dyDescent="0.3">
      <c r="E29" s="7"/>
    </row>
    <row r="30" spans="5:12" x14ac:dyDescent="0.3">
      <c r="E30" s="7"/>
    </row>
    <row r="31" spans="5:12" x14ac:dyDescent="0.3">
      <c r="E31" s="7"/>
    </row>
    <row r="32" spans="5:12" x14ac:dyDescent="0.3">
      <c r="E32" s="7"/>
    </row>
    <row r="33" spans="5:5" x14ac:dyDescent="0.3">
      <c r="E33" s="7"/>
    </row>
    <row r="34" spans="5:5" x14ac:dyDescent="0.3">
      <c r="E34" s="7"/>
    </row>
    <row r="35" spans="5:5" x14ac:dyDescent="0.3">
      <c r="E35" s="7"/>
    </row>
    <row r="36" spans="5:5" x14ac:dyDescent="0.3">
      <c r="E36" s="7"/>
    </row>
    <row r="37" spans="5:5" x14ac:dyDescent="0.3">
      <c r="E37" s="7"/>
    </row>
    <row r="38" spans="5:5" x14ac:dyDescent="0.3">
      <c r="E38" s="7"/>
    </row>
    <row r="39" spans="5:5" x14ac:dyDescent="0.3">
      <c r="E39" s="7"/>
    </row>
    <row r="40" spans="5:5" x14ac:dyDescent="0.3">
      <c r="E40" s="7"/>
    </row>
    <row r="41" spans="5:5" x14ac:dyDescent="0.3">
      <c r="E41" s="7"/>
    </row>
    <row r="42" spans="5:5" x14ac:dyDescent="0.3">
      <c r="E42" s="7"/>
    </row>
    <row r="43" spans="5:5" x14ac:dyDescent="0.3">
      <c r="E43" s="7"/>
    </row>
  </sheetData>
  <autoFilter ref="K9:L17" xr:uid="{46E70627-3C69-4DCD-90E1-7A30B7DD4AB0}"/>
  <mergeCells count="3">
    <mergeCell ref="H9:I9"/>
    <mergeCell ref="E9:F9"/>
    <mergeCell ref="F3:I4"/>
  </mergeCells>
  <hyperlinks>
    <hyperlink ref="E10" r:id="rId1" xr:uid="{42C045F6-632F-4DBA-8833-8122D1A9C47A}"/>
  </hyperlinks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BE15-4B56-49AD-8337-7317AC10AC6D}">
  <dimension ref="E3:L43"/>
  <sheetViews>
    <sheetView tabSelected="1" workbookViewId="0">
      <selection activeCell="H20" sqref="H20"/>
    </sheetView>
  </sheetViews>
  <sheetFormatPr defaultRowHeight="14.4" x14ac:dyDescent="0.3"/>
  <cols>
    <col min="5" max="5" width="16.77734375" bestFit="1" customWidth="1"/>
    <col min="8" max="8" width="23.44140625" customWidth="1"/>
    <col min="9" max="9" width="24.88671875" customWidth="1"/>
    <col min="11" max="11" width="16.77734375" bestFit="1" customWidth="1"/>
  </cols>
  <sheetData>
    <row r="3" spans="5:12" x14ac:dyDescent="0.3">
      <c r="F3" s="15" t="s">
        <v>75</v>
      </c>
      <c r="G3" s="15"/>
      <c r="H3" s="15"/>
      <c r="I3" s="15"/>
    </row>
    <row r="4" spans="5:12" x14ac:dyDescent="0.3">
      <c r="F4" s="15"/>
      <c r="G4" s="15"/>
      <c r="H4" s="15"/>
      <c r="I4" s="15"/>
    </row>
    <row r="6" spans="5:12" x14ac:dyDescent="0.3">
      <c r="E6" s="1" t="s">
        <v>4</v>
      </c>
      <c r="F6" s="1" t="s">
        <v>49</v>
      </c>
    </row>
    <row r="7" spans="5:12" x14ac:dyDescent="0.3">
      <c r="E7" t="s">
        <v>69</v>
      </c>
      <c r="F7" t="s">
        <v>68</v>
      </c>
    </row>
    <row r="9" spans="5:12" x14ac:dyDescent="0.3">
      <c r="E9" s="13" t="s">
        <v>71</v>
      </c>
      <c r="F9" s="13"/>
      <c r="H9" s="13" t="s">
        <v>70</v>
      </c>
      <c r="I9" s="13"/>
      <c r="K9" s="1" t="s">
        <v>73</v>
      </c>
      <c r="L9" s="1" t="s">
        <v>49</v>
      </c>
    </row>
    <row r="10" spans="5:12" x14ac:dyDescent="0.3">
      <c r="E10" s="8" t="s">
        <v>0</v>
      </c>
      <c r="F10" s="4" t="s">
        <v>4</v>
      </c>
      <c r="H10" s="10" t="s">
        <v>44</v>
      </c>
      <c r="I10" s="4" t="s">
        <v>49</v>
      </c>
      <c r="K10" s="5"/>
      <c r="L10" s="5"/>
    </row>
    <row r="11" spans="5:12" x14ac:dyDescent="0.3">
      <c r="E11" s="1" t="s">
        <v>22</v>
      </c>
      <c r="F11" s="1">
        <v>230</v>
      </c>
      <c r="H11" s="1" t="s">
        <v>25</v>
      </c>
      <c r="I11" s="11">
        <v>0.42</v>
      </c>
      <c r="K11" s="1" t="s">
        <v>22</v>
      </c>
      <c r="L11" s="1" t="e">
        <f t="shared" ref="L11:L17" si="0">VLOOKUP(K11,$H$10:$I$17,2,FALSE)</f>
        <v>#N/A</v>
      </c>
    </row>
    <row r="12" spans="5:12" x14ac:dyDescent="0.3">
      <c r="E12" s="1" t="s">
        <v>16</v>
      </c>
      <c r="F12" s="1">
        <v>245</v>
      </c>
      <c r="H12" s="1" t="s">
        <v>19</v>
      </c>
      <c r="I12" s="1">
        <v>0.36</v>
      </c>
      <c r="K12" s="1" t="s">
        <v>16</v>
      </c>
      <c r="L12" s="1" t="e">
        <f t="shared" si="0"/>
        <v>#N/A</v>
      </c>
    </row>
    <row r="13" spans="5:12" x14ac:dyDescent="0.3">
      <c r="E13" s="12" t="s">
        <v>19</v>
      </c>
      <c r="F13" s="12">
        <v>270</v>
      </c>
      <c r="H13" s="1" t="s">
        <v>30</v>
      </c>
      <c r="I13" s="1">
        <v>0.35</v>
      </c>
      <c r="K13" s="12" t="s">
        <v>19</v>
      </c>
      <c r="L13" s="1">
        <f t="shared" si="0"/>
        <v>0.36</v>
      </c>
    </row>
    <row r="14" spans="5:12" x14ac:dyDescent="0.3">
      <c r="E14" s="1" t="s">
        <v>15</v>
      </c>
      <c r="F14" s="1">
        <v>245</v>
      </c>
      <c r="H14" s="1" t="s">
        <v>34</v>
      </c>
      <c r="I14" s="1">
        <v>0.37</v>
      </c>
      <c r="K14" s="1" t="s">
        <v>15</v>
      </c>
      <c r="L14" s="1" t="e">
        <f t="shared" si="0"/>
        <v>#N/A</v>
      </c>
    </row>
    <row r="15" spans="5:12" x14ac:dyDescent="0.3">
      <c r="E15" s="1" t="s">
        <v>13</v>
      </c>
      <c r="F15" s="1">
        <v>264</v>
      </c>
      <c r="H15" s="1" t="s">
        <v>20</v>
      </c>
      <c r="I15" s="1">
        <v>0.39</v>
      </c>
      <c r="K15" s="1" t="s">
        <v>13</v>
      </c>
      <c r="L15" s="1" t="e">
        <f t="shared" si="0"/>
        <v>#N/A</v>
      </c>
    </row>
    <row r="16" spans="5:12" x14ac:dyDescent="0.3">
      <c r="E16" s="12" t="s">
        <v>30</v>
      </c>
      <c r="F16" s="12">
        <v>215</v>
      </c>
      <c r="H16" s="1" t="s">
        <v>23</v>
      </c>
      <c r="I16" s="1">
        <v>0.33</v>
      </c>
      <c r="K16" s="12" t="s">
        <v>30</v>
      </c>
      <c r="L16" s="1">
        <f t="shared" si="0"/>
        <v>0.35</v>
      </c>
    </row>
    <row r="17" spans="5:12" x14ac:dyDescent="0.3">
      <c r="E17" s="1" t="s">
        <v>12</v>
      </c>
      <c r="F17" s="1">
        <v>335</v>
      </c>
      <c r="H17" s="1" t="s">
        <v>27</v>
      </c>
      <c r="I17" s="1">
        <v>0.41</v>
      </c>
      <c r="K17" s="1" t="s">
        <v>12</v>
      </c>
      <c r="L17" s="1" t="e">
        <f t="shared" si="0"/>
        <v>#N/A</v>
      </c>
    </row>
    <row r="18" spans="5:12" x14ac:dyDescent="0.3">
      <c r="E18" s="7"/>
    </row>
    <row r="19" spans="5:12" x14ac:dyDescent="0.3">
      <c r="E19" s="7"/>
    </row>
    <row r="20" spans="5:12" x14ac:dyDescent="0.3">
      <c r="E20" s="7"/>
    </row>
    <row r="21" spans="5:12" x14ac:dyDescent="0.3">
      <c r="E21" s="7"/>
    </row>
    <row r="22" spans="5:12" x14ac:dyDescent="0.3">
      <c r="E22" s="7"/>
    </row>
    <row r="23" spans="5:12" x14ac:dyDescent="0.3">
      <c r="E23" s="7"/>
    </row>
    <row r="24" spans="5:12" x14ac:dyDescent="0.3">
      <c r="E24" s="7"/>
    </row>
    <row r="25" spans="5:12" x14ac:dyDescent="0.3">
      <c r="E25" s="7"/>
    </row>
    <row r="26" spans="5:12" x14ac:dyDescent="0.3">
      <c r="E26" s="7"/>
    </row>
    <row r="27" spans="5:12" x14ac:dyDescent="0.3">
      <c r="E27" s="7"/>
    </row>
    <row r="28" spans="5:12" x14ac:dyDescent="0.3">
      <c r="E28" s="7"/>
    </row>
    <row r="29" spans="5:12" x14ac:dyDescent="0.3">
      <c r="E29" s="7"/>
    </row>
    <row r="30" spans="5:12" x14ac:dyDescent="0.3">
      <c r="E30" s="7"/>
    </row>
    <row r="31" spans="5:12" x14ac:dyDescent="0.3">
      <c r="E31" s="7"/>
    </row>
    <row r="32" spans="5:12" x14ac:dyDescent="0.3">
      <c r="E32" s="7"/>
    </row>
    <row r="33" spans="5:5" x14ac:dyDescent="0.3">
      <c r="E33" s="7"/>
    </row>
    <row r="34" spans="5:5" x14ac:dyDescent="0.3">
      <c r="E34" s="7"/>
    </row>
    <row r="35" spans="5:5" x14ac:dyDescent="0.3">
      <c r="E35" s="7"/>
    </row>
    <row r="36" spans="5:5" x14ac:dyDescent="0.3">
      <c r="E36" s="7"/>
    </row>
    <row r="37" spans="5:5" x14ac:dyDescent="0.3">
      <c r="E37" s="7"/>
    </row>
    <row r="38" spans="5:5" x14ac:dyDescent="0.3">
      <c r="E38" s="7"/>
    </row>
    <row r="39" spans="5:5" x14ac:dyDescent="0.3">
      <c r="E39" s="7"/>
    </row>
    <row r="40" spans="5:5" x14ac:dyDescent="0.3">
      <c r="E40" s="7"/>
    </row>
    <row r="41" spans="5:5" x14ac:dyDescent="0.3">
      <c r="E41" s="7"/>
    </row>
    <row r="42" spans="5:5" x14ac:dyDescent="0.3">
      <c r="E42" s="7"/>
    </row>
    <row r="43" spans="5:5" x14ac:dyDescent="0.3">
      <c r="E43" s="7"/>
    </row>
  </sheetData>
  <mergeCells count="3">
    <mergeCell ref="F3:I4"/>
    <mergeCell ref="E9:F9"/>
    <mergeCell ref="H9:I9"/>
  </mergeCells>
  <hyperlinks>
    <hyperlink ref="E10" r:id="rId1" xr:uid="{2E30F1F0-5DD5-4D64-901A-8611D2711E83}"/>
  </hyperlinks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3"/>
  <sheetViews>
    <sheetView zoomScale="85" zoomScaleNormal="85" workbookViewId="0"/>
  </sheetViews>
  <sheetFormatPr defaultRowHeight="14.4" x14ac:dyDescent="0.3"/>
  <cols>
    <col min="1" max="1" width="18.44140625" style="1" bestFit="1" customWidth="1"/>
    <col min="2" max="2" width="11.44140625" style="1" bestFit="1" customWidth="1"/>
    <col min="3" max="3" width="7.77734375" style="1" bestFit="1" customWidth="1"/>
    <col min="4" max="9" width="9.21875" style="1"/>
    <col min="10" max="10" width="11.5546875" style="1" bestFit="1" customWidth="1"/>
    <col min="12" max="12" width="18.44140625" bestFit="1" customWidth="1"/>
    <col min="13" max="13" width="20.21875" customWidth="1"/>
    <col min="14" max="14" width="18.44140625" bestFit="1" customWidth="1"/>
    <col min="15" max="15" width="18.21875" bestFit="1" customWidth="1"/>
  </cols>
  <sheetData>
    <row r="1" spans="1:15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5" x14ac:dyDescent="0.3">
      <c r="A2" s="1" t="s">
        <v>25</v>
      </c>
      <c r="B2" s="1">
        <v>0.01</v>
      </c>
      <c r="C2" s="1">
        <v>0.02</v>
      </c>
      <c r="D2" s="1">
        <v>0.11</v>
      </c>
      <c r="E2" s="1">
        <v>0.05</v>
      </c>
      <c r="F2" s="1">
        <v>0.42</v>
      </c>
      <c r="G2" s="1">
        <v>0</v>
      </c>
      <c r="H2" s="1">
        <v>0.24</v>
      </c>
      <c r="I2" s="1">
        <v>0.14000000000000001</v>
      </c>
      <c r="J2" s="1">
        <v>0.01</v>
      </c>
    </row>
    <row r="3" spans="1:15" x14ac:dyDescent="0.3">
      <c r="A3" s="1" t="s">
        <v>27</v>
      </c>
      <c r="B3" s="1">
        <v>0.01</v>
      </c>
      <c r="C3" s="1">
        <v>0</v>
      </c>
      <c r="D3" s="1">
        <v>0.34</v>
      </c>
      <c r="E3" s="1">
        <v>0.02</v>
      </c>
      <c r="F3" s="1">
        <v>0.41</v>
      </c>
      <c r="G3" s="1">
        <v>0.19</v>
      </c>
      <c r="H3" s="1">
        <v>0</v>
      </c>
      <c r="I3" s="1">
        <v>0.01</v>
      </c>
      <c r="J3" s="1">
        <v>0.02</v>
      </c>
    </row>
    <row r="4" spans="1:15" x14ac:dyDescent="0.3">
      <c r="A4" s="1" t="s">
        <v>20</v>
      </c>
      <c r="B4" s="1">
        <v>0.05</v>
      </c>
      <c r="C4" s="1">
        <v>0.06</v>
      </c>
      <c r="D4" s="1">
        <v>0.08</v>
      </c>
      <c r="E4" s="1">
        <v>0.05</v>
      </c>
      <c r="F4" s="1">
        <v>0.39</v>
      </c>
      <c r="G4" s="1">
        <v>0.21</v>
      </c>
      <c r="H4" s="1">
        <v>0.06</v>
      </c>
      <c r="I4" s="1">
        <v>0.04</v>
      </c>
      <c r="J4" s="1">
        <v>7.0000000000000007E-2</v>
      </c>
      <c r="L4" s="4" t="s">
        <v>54</v>
      </c>
      <c r="M4" s="1" t="s">
        <v>19</v>
      </c>
      <c r="N4" s="1" t="s">
        <v>30</v>
      </c>
      <c r="O4" s="1" t="s">
        <v>22</v>
      </c>
    </row>
    <row r="5" spans="1:15" x14ac:dyDescent="0.3">
      <c r="A5" s="1" t="s">
        <v>34</v>
      </c>
      <c r="B5" s="1">
        <v>0</v>
      </c>
      <c r="C5" s="1">
        <v>0.38</v>
      </c>
      <c r="D5" s="1">
        <v>0.05</v>
      </c>
      <c r="E5" s="1">
        <v>0.05</v>
      </c>
      <c r="F5" s="1">
        <v>0.37</v>
      </c>
      <c r="G5" s="1">
        <v>0.01</v>
      </c>
      <c r="H5" s="1">
        <v>0.02</v>
      </c>
      <c r="I5" s="1">
        <v>0.05</v>
      </c>
      <c r="J5" s="1">
        <v>0.06</v>
      </c>
      <c r="L5" s="4"/>
      <c r="M5" s="4"/>
      <c r="N5" s="4"/>
      <c r="O5" s="4"/>
    </row>
    <row r="6" spans="1:15" x14ac:dyDescent="0.3">
      <c r="A6" s="1" t="s">
        <v>19</v>
      </c>
      <c r="B6" s="1">
        <v>0.02</v>
      </c>
      <c r="C6" s="1">
        <v>0.02</v>
      </c>
      <c r="D6" s="1">
        <v>0.01</v>
      </c>
      <c r="E6" s="1">
        <v>0.03</v>
      </c>
      <c r="F6" s="1">
        <v>0.36</v>
      </c>
      <c r="G6" s="1">
        <v>0.09</v>
      </c>
      <c r="H6" s="1">
        <v>0.12</v>
      </c>
      <c r="I6" s="1">
        <v>0.22</v>
      </c>
      <c r="J6" s="1">
        <v>0.13</v>
      </c>
    </row>
    <row r="7" spans="1:15" x14ac:dyDescent="0.3">
      <c r="A7" s="1" t="s">
        <v>30</v>
      </c>
      <c r="B7" s="1">
        <v>0.14000000000000001</v>
      </c>
      <c r="C7" s="1">
        <v>0.02</v>
      </c>
      <c r="D7" s="1">
        <v>0.13</v>
      </c>
      <c r="E7" s="1">
        <v>0.12</v>
      </c>
      <c r="F7" s="1">
        <v>0.35</v>
      </c>
      <c r="G7" s="1">
        <v>0.01</v>
      </c>
      <c r="H7" s="1">
        <v>0.03</v>
      </c>
      <c r="I7" s="1">
        <v>0.11</v>
      </c>
      <c r="J7" s="1">
        <v>0.1</v>
      </c>
    </row>
    <row r="8" spans="1:15" x14ac:dyDescent="0.3">
      <c r="A8" s="1" t="s">
        <v>23</v>
      </c>
      <c r="B8" s="1">
        <v>0.03</v>
      </c>
      <c r="C8" s="1">
        <v>0.11</v>
      </c>
      <c r="D8" s="1">
        <v>0.11</v>
      </c>
      <c r="E8" s="1">
        <v>0.19</v>
      </c>
      <c r="F8" s="1">
        <v>0.33</v>
      </c>
      <c r="G8" s="1">
        <v>0.09</v>
      </c>
      <c r="H8" s="1">
        <v>0</v>
      </c>
      <c r="I8" s="1">
        <v>0.11</v>
      </c>
      <c r="J8" s="1">
        <v>0.03</v>
      </c>
    </row>
    <row r="9" spans="1:15" x14ac:dyDescent="0.3">
      <c r="A9" s="1" t="s">
        <v>31</v>
      </c>
      <c r="B9" s="1">
        <v>0.09</v>
      </c>
      <c r="C9" s="1">
        <v>0.08</v>
      </c>
      <c r="D9" s="1">
        <v>0.21</v>
      </c>
      <c r="E9" s="1">
        <v>0.14000000000000001</v>
      </c>
      <c r="F9" s="1">
        <v>0.26</v>
      </c>
      <c r="G9" s="1">
        <v>0.08</v>
      </c>
      <c r="H9" s="1">
        <v>0.06</v>
      </c>
      <c r="I9" s="1">
        <v>0.05</v>
      </c>
      <c r="J9" s="1">
        <v>0.03</v>
      </c>
    </row>
    <row r="10" spans="1:15" x14ac:dyDescent="0.3">
      <c r="A10" s="1" t="s">
        <v>29</v>
      </c>
      <c r="B10" s="1">
        <v>0.02</v>
      </c>
      <c r="C10" s="1">
        <v>0.28999999999999998</v>
      </c>
      <c r="D10" s="1">
        <v>0.1</v>
      </c>
      <c r="E10" s="1">
        <v>0.02</v>
      </c>
      <c r="F10" s="1">
        <v>0.24</v>
      </c>
      <c r="G10" s="1">
        <v>0.06</v>
      </c>
      <c r="H10" s="1">
        <v>0.06</v>
      </c>
      <c r="I10" s="1">
        <v>0.2</v>
      </c>
      <c r="J10" s="1">
        <v>0.02</v>
      </c>
    </row>
    <row r="11" spans="1:15" x14ac:dyDescent="0.3">
      <c r="A11" s="1" t="s">
        <v>32</v>
      </c>
      <c r="B11" s="1">
        <v>0.02</v>
      </c>
      <c r="C11" s="1">
        <v>0.01</v>
      </c>
      <c r="D11" s="1">
        <v>0.08</v>
      </c>
      <c r="E11" s="1">
        <v>0.1</v>
      </c>
      <c r="F11" s="1">
        <v>0.2</v>
      </c>
      <c r="G11" s="1">
        <v>0.06</v>
      </c>
      <c r="H11" s="1">
        <v>0.06</v>
      </c>
      <c r="I11" s="1">
        <v>0.04</v>
      </c>
      <c r="J11" s="1">
        <v>0.43</v>
      </c>
    </row>
    <row r="12" spans="1:15" x14ac:dyDescent="0.3">
      <c r="A12" s="1" t="s">
        <v>37</v>
      </c>
      <c r="B12" s="1">
        <v>0.03</v>
      </c>
      <c r="C12" s="1">
        <v>0.03</v>
      </c>
      <c r="D12" s="1">
        <v>0.06</v>
      </c>
      <c r="E12" s="1">
        <v>0.23</v>
      </c>
      <c r="F12" s="1">
        <v>0.19</v>
      </c>
      <c r="G12" s="1">
        <v>0.04</v>
      </c>
      <c r="H12" s="1">
        <v>0.02</v>
      </c>
      <c r="I12" s="1">
        <v>0.13</v>
      </c>
      <c r="J12" s="1">
        <v>0.27</v>
      </c>
    </row>
    <row r="13" spans="1:15" x14ac:dyDescent="0.3">
      <c r="A13" s="1" t="s">
        <v>22</v>
      </c>
      <c r="B13" s="1">
        <v>0.11</v>
      </c>
      <c r="C13" s="1">
        <v>0.09</v>
      </c>
      <c r="D13" s="1">
        <v>0.02</v>
      </c>
      <c r="E13" s="1">
        <v>0.05</v>
      </c>
      <c r="F13" s="1">
        <v>0.18</v>
      </c>
      <c r="G13" s="1">
        <v>0.16</v>
      </c>
      <c r="H13" s="1">
        <v>0.16</v>
      </c>
      <c r="I13" s="1">
        <v>0.14000000000000001</v>
      </c>
      <c r="J13" s="1">
        <v>0.09</v>
      </c>
    </row>
    <row r="14" spans="1:15" x14ac:dyDescent="0.3">
      <c r="A14" s="1" t="s">
        <v>38</v>
      </c>
      <c r="B14" s="1">
        <v>0.04</v>
      </c>
      <c r="C14" s="1">
        <v>0.05</v>
      </c>
      <c r="D14" s="1">
        <v>0.25</v>
      </c>
      <c r="E14" s="1">
        <v>0.08</v>
      </c>
      <c r="F14" s="1">
        <v>0.18</v>
      </c>
      <c r="G14" s="1">
        <v>0.02</v>
      </c>
      <c r="H14" s="1">
        <v>0.08</v>
      </c>
      <c r="I14" s="1">
        <v>0.28999999999999998</v>
      </c>
      <c r="J14" s="1">
        <v>0.01</v>
      </c>
    </row>
    <row r="15" spans="1:15" x14ac:dyDescent="0.3">
      <c r="A15" s="1" t="s">
        <v>17</v>
      </c>
      <c r="B15" s="1">
        <v>7.0000000000000007E-2</v>
      </c>
      <c r="C15" s="1">
        <v>0.24</v>
      </c>
      <c r="D15" s="1">
        <v>0.05</v>
      </c>
      <c r="E15" s="1">
        <v>0.1</v>
      </c>
      <c r="F15" s="1">
        <v>0.17</v>
      </c>
      <c r="G15" s="1">
        <v>0.12</v>
      </c>
      <c r="H15" s="1">
        <v>0</v>
      </c>
      <c r="I15" s="1">
        <v>0.08</v>
      </c>
      <c r="J15" s="1">
        <v>0.17</v>
      </c>
    </row>
    <row r="16" spans="1:15" x14ac:dyDescent="0.3">
      <c r="A16" s="1" t="s">
        <v>41</v>
      </c>
      <c r="B16" s="1">
        <v>7.0000000000000007E-2</v>
      </c>
      <c r="C16" s="1">
        <v>0</v>
      </c>
      <c r="D16" s="1">
        <v>0.03</v>
      </c>
      <c r="E16" s="1">
        <v>0.08</v>
      </c>
      <c r="F16" s="1">
        <v>0.17</v>
      </c>
      <c r="G16" s="1">
        <v>0.14000000000000001</v>
      </c>
      <c r="H16" s="1">
        <v>0.14000000000000001</v>
      </c>
      <c r="I16" s="1">
        <v>0.22</v>
      </c>
      <c r="J16" s="1">
        <v>0.15</v>
      </c>
    </row>
    <row r="17" spans="1:10" x14ac:dyDescent="0.3">
      <c r="A17" s="1" t="s">
        <v>24</v>
      </c>
      <c r="B17" s="1">
        <v>0.1</v>
      </c>
      <c r="C17" s="1">
        <v>0.09</v>
      </c>
      <c r="D17" s="1">
        <v>0.03</v>
      </c>
      <c r="E17" s="1">
        <v>0.3</v>
      </c>
      <c r="F17" s="1">
        <v>0.16</v>
      </c>
      <c r="G17" s="1">
        <v>0.03</v>
      </c>
      <c r="H17" s="1">
        <v>0.08</v>
      </c>
      <c r="I17" s="1">
        <v>0.04</v>
      </c>
      <c r="J17" s="1">
        <v>0.18</v>
      </c>
    </row>
    <row r="18" spans="1:10" x14ac:dyDescent="0.3">
      <c r="A18" s="1" t="s">
        <v>39</v>
      </c>
      <c r="B18" s="1">
        <v>0.01</v>
      </c>
      <c r="C18" s="1">
        <v>0.04</v>
      </c>
      <c r="D18" s="1">
        <v>0.14000000000000001</v>
      </c>
      <c r="E18" s="1">
        <v>0.02</v>
      </c>
      <c r="F18" s="1">
        <v>0.14000000000000001</v>
      </c>
      <c r="G18" s="1">
        <v>0.11</v>
      </c>
      <c r="H18" s="1">
        <v>0.35</v>
      </c>
      <c r="I18" s="1">
        <v>0.18</v>
      </c>
      <c r="J18" s="1">
        <v>0.02</v>
      </c>
    </row>
    <row r="19" spans="1:10" x14ac:dyDescent="0.3">
      <c r="A19" s="1" t="s">
        <v>15</v>
      </c>
      <c r="B19" s="1">
        <v>0.1</v>
      </c>
      <c r="C19" s="1">
        <v>0.09</v>
      </c>
      <c r="D19" s="1">
        <v>0.25</v>
      </c>
      <c r="E19" s="1">
        <v>0.03</v>
      </c>
      <c r="F19" s="1">
        <v>0.12</v>
      </c>
      <c r="G19" s="1">
        <v>0.23</v>
      </c>
      <c r="H19" s="1">
        <v>0.08</v>
      </c>
      <c r="I19" s="1">
        <v>0.08</v>
      </c>
      <c r="J19" s="1">
        <v>0.02</v>
      </c>
    </row>
    <row r="20" spans="1:10" x14ac:dyDescent="0.3">
      <c r="A20" s="1" t="s">
        <v>42</v>
      </c>
      <c r="B20" s="1">
        <v>0.02</v>
      </c>
      <c r="C20" s="1">
        <v>0.08</v>
      </c>
      <c r="D20" s="1">
        <v>0.13</v>
      </c>
      <c r="E20" s="1">
        <v>0.01</v>
      </c>
      <c r="F20" s="1">
        <v>0.11</v>
      </c>
      <c r="G20" s="1">
        <v>0.02</v>
      </c>
      <c r="H20" s="1">
        <v>0.2</v>
      </c>
      <c r="I20" s="1">
        <v>0.23</v>
      </c>
      <c r="J20" s="1">
        <v>0.2</v>
      </c>
    </row>
    <row r="21" spans="1:10" x14ac:dyDescent="0.3">
      <c r="A21" s="1" t="s">
        <v>33</v>
      </c>
      <c r="B21" s="1">
        <v>0.2</v>
      </c>
      <c r="C21" s="1">
        <v>0.13</v>
      </c>
      <c r="D21" s="1">
        <v>0.02</v>
      </c>
      <c r="E21" s="1">
        <v>0.22</v>
      </c>
      <c r="F21" s="1">
        <v>0.08</v>
      </c>
      <c r="G21" s="1">
        <v>0.1</v>
      </c>
      <c r="H21" s="1">
        <v>0.02</v>
      </c>
      <c r="I21" s="1">
        <v>0.01</v>
      </c>
      <c r="J21" s="1">
        <v>0.23</v>
      </c>
    </row>
    <row r="22" spans="1:10" x14ac:dyDescent="0.3">
      <c r="A22" s="1" t="s">
        <v>36</v>
      </c>
      <c r="B22" s="1">
        <v>0.06</v>
      </c>
      <c r="C22" s="1">
        <v>0.09</v>
      </c>
      <c r="D22" s="1">
        <v>0.05</v>
      </c>
      <c r="E22" s="1">
        <v>0.44</v>
      </c>
      <c r="F22" s="1">
        <v>0.08</v>
      </c>
      <c r="G22" s="1">
        <v>0.02</v>
      </c>
      <c r="H22" s="1">
        <v>0.02</v>
      </c>
      <c r="I22" s="1">
        <v>0.11</v>
      </c>
      <c r="J22" s="1">
        <v>0.12</v>
      </c>
    </row>
    <row r="23" spans="1:10" x14ac:dyDescent="0.3">
      <c r="A23" s="1" t="s">
        <v>18</v>
      </c>
      <c r="B23" s="1">
        <v>0.04</v>
      </c>
      <c r="C23" s="1">
        <v>0.11</v>
      </c>
      <c r="D23" s="1">
        <v>0.19</v>
      </c>
      <c r="E23" s="1">
        <v>0.23</v>
      </c>
      <c r="F23" s="1">
        <v>7.0000000000000007E-2</v>
      </c>
      <c r="G23" s="1">
        <v>7.0000000000000007E-2</v>
      </c>
      <c r="H23" s="1">
        <v>0.18</v>
      </c>
      <c r="I23" s="1">
        <v>0.1</v>
      </c>
      <c r="J23" s="1">
        <v>0.01</v>
      </c>
    </row>
    <row r="24" spans="1:10" x14ac:dyDescent="0.3">
      <c r="A24" s="1" t="s">
        <v>35</v>
      </c>
      <c r="B24" s="1">
        <v>0.1</v>
      </c>
      <c r="C24" s="1">
        <v>0.01</v>
      </c>
      <c r="D24" s="1">
        <v>7.0000000000000007E-2</v>
      </c>
      <c r="E24" s="1">
        <v>0.2</v>
      </c>
      <c r="F24" s="1">
        <v>0.05</v>
      </c>
      <c r="G24" s="1">
        <v>0.41</v>
      </c>
      <c r="H24" s="1">
        <v>0</v>
      </c>
      <c r="I24" s="1">
        <v>0.1</v>
      </c>
      <c r="J24" s="1">
        <v>0.06</v>
      </c>
    </row>
    <row r="25" spans="1:10" x14ac:dyDescent="0.3">
      <c r="A25" s="1" t="s">
        <v>13</v>
      </c>
      <c r="B25" s="1">
        <v>0.03</v>
      </c>
      <c r="C25" s="1">
        <v>0.02</v>
      </c>
      <c r="D25" s="1">
        <v>0.15</v>
      </c>
      <c r="E25" s="1">
        <v>0.02</v>
      </c>
      <c r="F25" s="1">
        <v>0.04</v>
      </c>
      <c r="G25" s="1">
        <v>0.43</v>
      </c>
      <c r="H25" s="1">
        <v>0.03</v>
      </c>
      <c r="I25" s="1">
        <v>0.16</v>
      </c>
      <c r="J25" s="1">
        <v>0.12</v>
      </c>
    </row>
    <row r="26" spans="1:10" x14ac:dyDescent="0.3">
      <c r="A26" s="1" t="s">
        <v>21</v>
      </c>
      <c r="B26" s="1">
        <v>0.04</v>
      </c>
      <c r="C26" s="1">
        <v>0.09</v>
      </c>
      <c r="D26" s="1">
        <v>0.05</v>
      </c>
      <c r="E26" s="1">
        <v>0.52</v>
      </c>
      <c r="F26" s="1">
        <v>0.04</v>
      </c>
      <c r="G26" s="1">
        <v>0.03</v>
      </c>
      <c r="H26" s="1">
        <v>0.01</v>
      </c>
      <c r="I26" s="1">
        <v>0.02</v>
      </c>
      <c r="J26" s="1">
        <v>0.2</v>
      </c>
    </row>
    <row r="27" spans="1:10" x14ac:dyDescent="0.3">
      <c r="A27" s="1" t="s">
        <v>16</v>
      </c>
      <c r="B27" s="1">
        <v>0.1</v>
      </c>
      <c r="C27" s="1">
        <v>0.1</v>
      </c>
      <c r="D27" s="1">
        <v>0.37</v>
      </c>
      <c r="E27" s="1">
        <v>0</v>
      </c>
      <c r="F27" s="1">
        <v>0.03</v>
      </c>
      <c r="G27" s="1">
        <v>0.05</v>
      </c>
      <c r="H27" s="1">
        <v>0.02</v>
      </c>
      <c r="I27" s="1">
        <v>0.26</v>
      </c>
      <c r="J27" s="1">
        <v>7.0000000000000007E-2</v>
      </c>
    </row>
    <row r="28" spans="1:10" x14ac:dyDescent="0.3">
      <c r="A28" s="1" t="s">
        <v>26</v>
      </c>
      <c r="B28" s="1">
        <v>0.15</v>
      </c>
      <c r="C28" s="1">
        <v>0.27</v>
      </c>
      <c r="D28" s="1">
        <v>7.0000000000000007E-2</v>
      </c>
      <c r="E28" s="1">
        <v>0.28000000000000003</v>
      </c>
      <c r="F28" s="1">
        <v>0.03</v>
      </c>
      <c r="G28" s="1">
        <v>0.01</v>
      </c>
      <c r="H28" s="1">
        <v>0.02</v>
      </c>
      <c r="I28" s="1">
        <v>0.06</v>
      </c>
      <c r="J28" s="1">
        <v>0.11</v>
      </c>
    </row>
    <row r="29" spans="1:10" x14ac:dyDescent="0.3">
      <c r="A29" s="1" t="s">
        <v>28</v>
      </c>
      <c r="B29" s="1">
        <v>0</v>
      </c>
      <c r="C29" s="1">
        <v>0.05</v>
      </c>
      <c r="D29" s="1">
        <v>0.05</v>
      </c>
      <c r="E29" s="1">
        <v>0.14000000000000001</v>
      </c>
      <c r="F29" s="1">
        <v>0.03</v>
      </c>
      <c r="G29" s="1">
        <v>0.41</v>
      </c>
      <c r="H29" s="1">
        <v>0.09</v>
      </c>
      <c r="I29" s="1">
        <v>0.23</v>
      </c>
      <c r="J29" s="1">
        <v>0.01</v>
      </c>
    </row>
    <row r="30" spans="1:10" x14ac:dyDescent="0.3">
      <c r="A30" s="1" t="s">
        <v>14</v>
      </c>
      <c r="B30" s="1">
        <v>0.01</v>
      </c>
      <c r="C30" s="1">
        <v>0</v>
      </c>
      <c r="D30" s="1">
        <v>0.04</v>
      </c>
      <c r="E30" s="1">
        <v>0.27</v>
      </c>
      <c r="F30" s="1">
        <v>0.02</v>
      </c>
      <c r="G30" s="1">
        <v>0.14000000000000001</v>
      </c>
      <c r="H30" s="1">
        <v>0.27</v>
      </c>
      <c r="I30" s="1">
        <v>0.25</v>
      </c>
      <c r="J30" s="1">
        <v>0</v>
      </c>
    </row>
    <row r="31" spans="1:10" x14ac:dyDescent="0.3">
      <c r="A31" s="1" t="s">
        <v>12</v>
      </c>
      <c r="B31" s="1">
        <v>0.15</v>
      </c>
      <c r="C31" s="1">
        <v>0.22</v>
      </c>
      <c r="D31" s="1">
        <v>0.11</v>
      </c>
      <c r="E31" s="1">
        <v>0</v>
      </c>
      <c r="F31" s="1">
        <v>0.01</v>
      </c>
      <c r="G31" s="1">
        <v>0.22</v>
      </c>
      <c r="H31" s="1">
        <v>0.06</v>
      </c>
      <c r="I31" s="1">
        <v>0.21</v>
      </c>
      <c r="J31" s="1">
        <v>0.02</v>
      </c>
    </row>
    <row r="32" spans="1:10" x14ac:dyDescent="0.3">
      <c r="A32" s="1" t="s">
        <v>43</v>
      </c>
      <c r="B32" s="1">
        <v>0.19</v>
      </c>
      <c r="C32" s="1">
        <v>0.1</v>
      </c>
      <c r="D32" s="1">
        <v>7.0000000000000007E-2</v>
      </c>
      <c r="E32" s="1">
        <v>0.2</v>
      </c>
      <c r="F32" s="1">
        <v>0.01</v>
      </c>
      <c r="G32" s="1">
        <v>0.08</v>
      </c>
      <c r="H32" s="1">
        <v>0.2</v>
      </c>
      <c r="I32" s="1">
        <v>0.15</v>
      </c>
      <c r="J32" s="1">
        <v>0.01</v>
      </c>
    </row>
    <row r="33" spans="1:10" x14ac:dyDescent="0.3">
      <c r="A33" s="1" t="s">
        <v>40</v>
      </c>
      <c r="B33" s="1">
        <v>0.19</v>
      </c>
      <c r="C33" s="1">
        <v>0.05</v>
      </c>
      <c r="D33" s="1">
        <v>0.26</v>
      </c>
      <c r="E33" s="1">
        <v>0.28000000000000003</v>
      </c>
      <c r="F33" s="1">
        <v>0</v>
      </c>
      <c r="G33" s="1">
        <v>0.01</v>
      </c>
      <c r="H33" s="1">
        <v>0.06</v>
      </c>
      <c r="I33" s="1">
        <v>0.1</v>
      </c>
      <c r="J33" s="1">
        <v>0.03</v>
      </c>
    </row>
  </sheetData>
  <autoFilter ref="F1:F33" xr:uid="{00000000-0001-0000-0300-000000000000}">
    <sortState xmlns:xlrd2="http://schemas.microsoft.com/office/spreadsheetml/2017/richdata2" ref="A2:J33">
      <sortCondition descending="1" ref="F1:F33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A2" sqref="A2:A4"/>
    </sheetView>
  </sheetViews>
  <sheetFormatPr defaultRowHeight="14.4" x14ac:dyDescent="0.3"/>
  <cols>
    <col min="1" max="1" width="18.44140625" bestFit="1" customWidth="1"/>
    <col min="2" max="3" width="14.21875" customWidth="1"/>
  </cols>
  <sheetData>
    <row r="1" spans="1:1" x14ac:dyDescent="0.3">
      <c r="A1" s="2" t="s">
        <v>0</v>
      </c>
    </row>
    <row r="2" spans="1:1" x14ac:dyDescent="0.3">
      <c r="A2" s="1" t="s">
        <v>19</v>
      </c>
    </row>
    <row r="3" spans="1:1" x14ac:dyDescent="0.3">
      <c r="A3" s="1" t="s">
        <v>30</v>
      </c>
    </row>
    <row r="4" spans="1:1" x14ac:dyDescent="0.3">
      <c r="A4" s="1" t="s">
        <v>22</v>
      </c>
    </row>
  </sheetData>
  <hyperlinks>
    <hyperlink ref="A1" r:id="rId1" xr:uid="{00000000-0004-0000-02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5" ma:contentTypeDescription="Create a new document." ma:contentTypeScope="" ma:versionID="9b83e744d6f4d5780b25a4e265950778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8b5fb20de8d8fdea3fd4f9d83e83c7b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E0CD3F-3F79-4C3D-ABC1-335AA32B23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83AF24-1E91-4DD5-A6E6-54DC3803EF5A}">
  <ds:schemaRefs>
    <ds:schemaRef ds:uri="http://schemas.microsoft.com/office/2006/metadata/properties"/>
    <ds:schemaRef ds:uri="http://schemas.microsoft.com/office/infopath/2007/PartnerControls"/>
    <ds:schemaRef ds:uri="b18f8198-02fb-408b-a649-baf04150ea28"/>
    <ds:schemaRef ds:uri="0f01b7b4-d4b6-47da-93c5-cffa90a406b9"/>
  </ds:schemaRefs>
</ds:datastoreItem>
</file>

<file path=customXml/itemProps3.xml><?xml version="1.0" encoding="utf-8"?>
<ds:datastoreItem xmlns:ds="http://schemas.openxmlformats.org/officeDocument/2006/customXml" ds:itemID="{0B446B0E-BFCD-4770-84A8-3602EA6FBD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1980Challenge</vt:lpstr>
      <vt:lpstr>Task1</vt:lpstr>
      <vt:lpstr>Task2</vt:lpstr>
      <vt:lpstr>Task 3</vt:lpstr>
      <vt:lpstr>Task 4</vt:lpstr>
      <vt:lpstr>Task 5</vt:lpstr>
      <vt:lpstr>Task 6</vt:lpstr>
      <vt:lpstr>percentage of active cars</vt:lpstr>
      <vt:lpstr>top V engine cars</vt:lpstr>
      <vt:lpstr>'1980Challenge'!Criteria</vt:lpstr>
      <vt:lpstr>'Task 3'!Criteria</vt:lpstr>
      <vt:lpstr>'Task 4'!Criteria</vt:lpstr>
      <vt:lpstr>'Task 5'!Criteria</vt:lpstr>
      <vt:lpstr>'Task 6'!Criteria</vt:lpstr>
      <vt:lpstr>Task1!Criteria</vt:lpstr>
      <vt:lpstr>'1980Challenge'!Extract</vt:lpstr>
      <vt:lpstr>'Task 3'!Extract</vt:lpstr>
      <vt:lpstr>'Task 4'!Extract</vt:lpstr>
      <vt:lpstr>'Task 5'!Extract</vt:lpstr>
      <vt:lpstr>'Task 6'!Extract</vt:lpstr>
      <vt:lpstr>Task1!Extract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 Pandey</dc:creator>
  <cp:keywords/>
  <dc:description/>
  <cp:lastModifiedBy>yogesh</cp:lastModifiedBy>
  <cp:revision/>
  <dcterms:created xsi:type="dcterms:W3CDTF">2021-05-20T08:29:08Z</dcterms:created>
  <dcterms:modified xsi:type="dcterms:W3CDTF">2022-09-14T11:26:45Z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</Properties>
</file>