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at Bhooshan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N6" i="1" s="1"/>
  <c r="L7" i="1"/>
  <c r="L8" i="1"/>
  <c r="N8" i="1" s="1"/>
  <c r="L9" i="1"/>
  <c r="L10" i="1"/>
  <c r="L11" i="1"/>
  <c r="L12" i="1"/>
  <c r="L13" i="1"/>
  <c r="L14" i="1"/>
  <c r="N14" i="1" s="1"/>
  <c r="L17" i="1"/>
  <c r="L18" i="1"/>
  <c r="N18" i="1" s="1"/>
  <c r="L19" i="1"/>
  <c r="L20" i="1"/>
  <c r="M20" i="1" s="1"/>
  <c r="L21" i="1"/>
  <c r="L22" i="1"/>
  <c r="N22" i="1" s="1"/>
  <c r="L23" i="1"/>
  <c r="L16" i="1"/>
  <c r="M14" i="1"/>
  <c r="L15" i="1"/>
  <c r="M16" i="1"/>
  <c r="M18" i="1"/>
  <c r="M22" i="1"/>
  <c r="N9" i="1"/>
  <c r="N13" i="1"/>
  <c r="N15" i="1"/>
  <c r="N16" i="1"/>
  <c r="N17" i="1"/>
  <c r="N19" i="1"/>
  <c r="N21" i="1"/>
  <c r="N23" i="1"/>
  <c r="N7" i="1"/>
  <c r="M8" i="1"/>
  <c r="M9" i="1"/>
  <c r="M13" i="1"/>
  <c r="O13" i="1" s="1"/>
  <c r="P13" i="1" s="1"/>
  <c r="M15" i="1"/>
  <c r="O15" i="1" s="1"/>
  <c r="P15" i="1" s="1"/>
  <c r="M17" i="1"/>
  <c r="M19" i="1"/>
  <c r="O19" i="1" s="1"/>
  <c r="P19" i="1" s="1"/>
  <c r="M21" i="1"/>
  <c r="M23" i="1"/>
  <c r="O23" i="1" s="1"/>
  <c r="P23" i="1" s="1"/>
  <c r="M7" i="1"/>
  <c r="O7" i="1" s="1"/>
  <c r="P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7" i="1"/>
  <c r="K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7" i="1"/>
  <c r="I6" i="1"/>
  <c r="O8" i="1" l="1"/>
  <c r="P8" i="1" s="1"/>
  <c r="O14" i="1"/>
  <c r="P14" i="1" s="1"/>
  <c r="M6" i="1"/>
  <c r="O6" i="1" s="1"/>
  <c r="P6" i="1" s="1"/>
  <c r="O20" i="1"/>
  <c r="P20" i="1" s="1"/>
  <c r="O22" i="1"/>
  <c r="P22" i="1" s="1"/>
  <c r="O18" i="1"/>
  <c r="P18" i="1" s="1"/>
  <c r="O21" i="1"/>
  <c r="P21" i="1" s="1"/>
  <c r="O17" i="1"/>
  <c r="P17" i="1" s="1"/>
  <c r="N20" i="1"/>
  <c r="O16" i="1"/>
  <c r="O9" i="1"/>
  <c r="P9" i="1" s="1"/>
  <c r="M11" i="1"/>
  <c r="N11" i="1"/>
  <c r="P16" i="1"/>
  <c r="M12" i="1"/>
  <c r="N12" i="1"/>
  <c r="M10" i="1"/>
  <c r="N10" i="1"/>
  <c r="O11" i="1" l="1"/>
  <c r="P11" i="1" s="1"/>
  <c r="O12" i="1"/>
  <c r="P12" i="1" s="1"/>
  <c r="O10" i="1"/>
  <c r="P10" i="1" s="1"/>
</calcChain>
</file>

<file path=xl/sharedStrings.xml><?xml version="1.0" encoding="utf-8"?>
<sst xmlns="http://schemas.openxmlformats.org/spreadsheetml/2006/main" count="106" uniqueCount="80">
  <si>
    <t>SALARY DATABASE</t>
  </si>
  <si>
    <t>S.NO</t>
  </si>
  <si>
    <t>YEAR</t>
  </si>
  <si>
    <t>MONTHS</t>
  </si>
  <si>
    <t>EMP.CODE</t>
  </si>
  <si>
    <t>EMP.NAME</t>
  </si>
  <si>
    <t>FATHER NAME</t>
  </si>
  <si>
    <t>CONTASCTS</t>
  </si>
  <si>
    <t>BS</t>
  </si>
  <si>
    <t>DA</t>
  </si>
  <si>
    <t>TA</t>
  </si>
  <si>
    <t>HRA</t>
  </si>
  <si>
    <t>GS</t>
  </si>
  <si>
    <t>PF</t>
  </si>
  <si>
    <t>ESI</t>
  </si>
  <si>
    <t>DED</t>
  </si>
  <si>
    <t>NS</t>
  </si>
  <si>
    <t>NOVEMBER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</si>
  <si>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</si>
  <si>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</si>
  <si>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</si>
  <si>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</si>
  <si>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</si>
  <si>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</si>
  <si>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</si>
  <si>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</si>
  <si>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</si>
  <si>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</si>
  <si>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</si>
  <si>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</si>
  <si>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</si>
  <si>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</si>
  <si>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</si>
  <si>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</si>
  <si>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</si>
  <si>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</si>
  <si>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RAMKUMAR</t>
  </si>
  <si>
    <t>SUNIL PAL</t>
  </si>
  <si>
    <t>SANJAY KUMAR</t>
  </si>
  <si>
    <t>DHEERAJ</t>
  </si>
  <si>
    <t>RAJ SINGH</t>
  </si>
  <si>
    <t>SANDEEP</t>
  </si>
  <si>
    <t>RAJPAL</t>
  </si>
  <si>
    <t>SHATABHAN</t>
  </si>
  <si>
    <t>PUJA</t>
  </si>
  <si>
    <t>PRAMOD</t>
  </si>
  <si>
    <t>PURU</t>
  </si>
  <si>
    <t>SUKHBEER</t>
  </si>
  <si>
    <t>GHANSHAYAM</t>
  </si>
  <si>
    <t>NIYANT</t>
  </si>
  <si>
    <t>BHAVISHYA</t>
  </si>
  <si>
    <t>YOGESH</t>
  </si>
  <si>
    <t>PANKAJ</t>
  </si>
  <si>
    <t>ASHOK</t>
  </si>
  <si>
    <t>SHYAMLAL</t>
  </si>
  <si>
    <t>LALMAN</t>
  </si>
  <si>
    <t>PATHAK</t>
  </si>
  <si>
    <t>GAURAV</t>
  </si>
  <si>
    <t>RAMBEER</t>
  </si>
  <si>
    <t>BILLU</t>
  </si>
  <si>
    <t>BILLENDER</t>
  </si>
  <si>
    <t>BHUPANDER</t>
  </si>
  <si>
    <t>SHADEV</t>
  </si>
  <si>
    <t>ANIL</t>
  </si>
  <si>
    <t>BIJANDER</t>
  </si>
  <si>
    <t>MAHESH</t>
  </si>
  <si>
    <t>PAWAN</t>
  </si>
  <si>
    <t>BHARAT</t>
  </si>
  <si>
    <t>CHABANNI</t>
  </si>
  <si>
    <t>LALIT</t>
  </si>
  <si>
    <t>ANAND</t>
  </si>
  <si>
    <t>BASIC SALARY</t>
  </si>
  <si>
    <t>DEARNESS ALLOWANCE</t>
  </si>
  <si>
    <t>TRAVEL ALLOWANCE</t>
  </si>
  <si>
    <t>HOUSE RANT ALLOWANCE</t>
  </si>
  <si>
    <t>PROVIDENT FUND</t>
  </si>
  <si>
    <t>EMPLOYEE STATE INSURANCE</t>
  </si>
  <si>
    <t>DEDUTIONS</t>
  </si>
  <si>
    <t>NET SALARY</t>
  </si>
  <si>
    <t>FULL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</si>
</sst>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center" vertical="top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topLeftCell="D15" workbookViewId="0">
      <selection activeCell="I25" sqref="I25"/>
    </sheetView>
  </sheetViews>
  <sheetFormatPr defaultRowHeight="15" x14ac:dyDescent="0.25"/>
  <cols>
    <col min="1" max="1" width="6.140625" customWidth="1"/>
    <col min="2" max="2" width="14.5703125" customWidth="1"/>
    <col min="3" max="3" width="23.85546875" customWidth="1"/>
    <col min="4" max="4" width="18.140625" customWidth="1"/>
    <col min="5" max="5" width="20.28515625" customWidth="1"/>
    <col min="6" max="6" width="22.28515625" customWidth="1"/>
    <col min="7" max="7" width="26.42578125" customWidth="1"/>
    <col min="8" max="8" width="17" customWidth="1"/>
    <col min="9" max="9" width="16.5703125" customWidth="1"/>
    <col min="10" max="10" width="16" customWidth="1"/>
    <col min="11" max="11" width="16.7109375" customWidth="1"/>
    <col min="12" max="12" width="15.42578125" customWidth="1"/>
    <col min="13" max="13" width="17.140625" customWidth="1"/>
    <col min="14" max="14" width="13.5703125" customWidth="1"/>
    <col min="15" max="15" width="12.7109375" customWidth="1"/>
    <col min="16" max="16" width="14.140625" customWidth="1"/>
  </cols>
  <sheetData>
    <row r="1" spans="1:29" ht="1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9" ht="13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29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</row>
    <row r="6" spans="1:29" x14ac:dyDescent="0.25">
      <c r="A6" s="9">
        <v>1</v>
      </c>
      <c r="B6" s="20">
        <v>2017</v>
      </c>
      <c r="C6" s="10" t="s">
        <v>17</v>
      </c>
      <c r="D6" s="11" t="s">
        <v>18</v>
      </c>
      <c r="E6" s="12" t="s">
        <v>36</v>
      </c>
      <c r="F6" s="12" t="s">
        <v>52</v>
      </c>
      <c r="G6" s="13">
        <v>2563253652</v>
      </c>
      <c r="H6" s="14">
        <v>15400</v>
      </c>
      <c r="I6" s="15">
        <f>H6*15%</f>
        <v>2310</v>
      </c>
      <c r="J6" s="15">
        <f>H6*20%</f>
        <v>3080</v>
      </c>
      <c r="K6" s="15">
        <f>H6*30%</f>
        <v>4620</v>
      </c>
      <c r="L6" s="21">
        <f t="shared" ref="L6:L23" si="0">SUM(H6:K6)</f>
        <v>25410</v>
      </c>
      <c r="M6" s="16">
        <f>L6*12%</f>
        <v>3049.2</v>
      </c>
      <c r="N6" s="17">
        <f>L6*6.5%</f>
        <v>1651.65</v>
      </c>
      <c r="O6" s="18">
        <f>M6+N6</f>
        <v>4700.8500000000004</v>
      </c>
      <c r="P6" s="19">
        <f>L6-O6</f>
        <v>20709.150000000001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9">
        <v>2</v>
      </c>
      <c r="B7" s="20">
        <v>2017</v>
      </c>
      <c r="C7" s="10" t="s">
        <v>17</v>
      </c>
      <c r="D7" s="11" t="s">
        <v>19</v>
      </c>
      <c r="E7" s="12" t="s">
        <v>37</v>
      </c>
      <c r="F7" s="12" t="s">
        <v>53</v>
      </c>
      <c r="G7" s="13">
        <v>2525362536</v>
      </c>
      <c r="H7" s="14">
        <v>20500</v>
      </c>
      <c r="I7" s="15">
        <f>H7*15%</f>
        <v>3075</v>
      </c>
      <c r="J7" s="15">
        <f>H7*20%</f>
        <v>4100</v>
      </c>
      <c r="K7" s="15">
        <f>H7*30%</f>
        <v>6150</v>
      </c>
      <c r="L7" s="21">
        <f t="shared" si="0"/>
        <v>33825</v>
      </c>
      <c r="M7" s="16">
        <f>L7*12%</f>
        <v>4059</v>
      </c>
      <c r="N7" s="17">
        <f>L7*6.5%</f>
        <v>2198.625</v>
      </c>
      <c r="O7" s="18">
        <f>M7+N7</f>
        <v>6257.625</v>
      </c>
      <c r="P7" s="19">
        <f>L7-O7</f>
        <v>27567.375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9">
        <v>3</v>
      </c>
      <c r="B8" s="20">
        <v>2017</v>
      </c>
      <c r="C8" s="10" t="s">
        <v>17</v>
      </c>
      <c r="D8" s="11" t="s">
        <v>20</v>
      </c>
      <c r="E8" s="12" t="s">
        <v>38</v>
      </c>
      <c r="F8" s="12" t="s">
        <v>54</v>
      </c>
      <c r="G8" s="13">
        <v>4562356235</v>
      </c>
      <c r="H8" s="14">
        <v>21500</v>
      </c>
      <c r="I8" s="15">
        <f t="shared" ref="I8:I23" si="1">H8*15%</f>
        <v>3225</v>
      </c>
      <c r="J8" s="15">
        <f t="shared" ref="J8:J23" si="2">H8*20%</f>
        <v>4300</v>
      </c>
      <c r="K8" s="15">
        <f t="shared" ref="K8:K23" si="3">H8*30%</f>
        <v>6450</v>
      </c>
      <c r="L8" s="21">
        <f t="shared" si="0"/>
        <v>35475</v>
      </c>
      <c r="M8" s="16">
        <f t="shared" ref="M8:M23" si="4">L8*12%</f>
        <v>4257</v>
      </c>
      <c r="N8" s="17">
        <f t="shared" ref="N8:N23" si="5">L8*6.5%</f>
        <v>2305.875</v>
      </c>
      <c r="O8" s="18">
        <f t="shared" ref="O8:O23" si="6">M8+N8</f>
        <v>6562.875</v>
      </c>
      <c r="P8" s="19">
        <f t="shared" ref="P8:P23" si="7">L8-O8</f>
        <v>28912.125</v>
      </c>
    </row>
    <row r="9" spans="1:29" x14ac:dyDescent="0.25">
      <c r="A9" s="9">
        <v>4</v>
      </c>
      <c r="B9" s="20">
        <v>2017</v>
      </c>
      <c r="C9" s="10" t="s">
        <v>17</v>
      </c>
      <c r="D9" s="11" t="s">
        <v>21</v>
      </c>
      <c r="E9" s="12" t="s">
        <v>39</v>
      </c>
      <c r="F9" s="12" t="s">
        <v>55</v>
      </c>
      <c r="G9" s="13">
        <v>5698546252</v>
      </c>
      <c r="H9" s="14">
        <v>25000</v>
      </c>
      <c r="I9" s="15">
        <f t="shared" si="1"/>
        <v>3750</v>
      </c>
      <c r="J9" s="15">
        <f t="shared" si="2"/>
        <v>5000</v>
      </c>
      <c r="K9" s="15">
        <f t="shared" si="3"/>
        <v>7500</v>
      </c>
      <c r="L9" s="21">
        <f t="shared" si="0"/>
        <v>41250</v>
      </c>
      <c r="M9" s="16">
        <f t="shared" si="4"/>
        <v>4950</v>
      </c>
      <c r="N9" s="17">
        <f t="shared" si="5"/>
        <v>2681.25</v>
      </c>
      <c r="O9" s="18">
        <f t="shared" si="6"/>
        <v>7631.25</v>
      </c>
      <c r="P9" s="19">
        <f t="shared" si="7"/>
        <v>33618.75</v>
      </c>
    </row>
    <row r="10" spans="1:29" x14ac:dyDescent="0.25">
      <c r="A10" s="9">
        <v>5</v>
      </c>
      <c r="B10" s="20">
        <v>2017</v>
      </c>
      <c r="C10" s="10" t="s">
        <v>17</v>
      </c>
      <c r="D10" s="11" t="s">
        <v>22</v>
      </c>
      <c r="E10" s="12" t="s">
        <v>40</v>
      </c>
      <c r="F10" s="12" t="s">
        <v>56</v>
      </c>
      <c r="G10" s="13">
        <v>2524156325</v>
      </c>
      <c r="H10" s="14">
        <v>22100</v>
      </c>
      <c r="I10" s="15">
        <f t="shared" si="1"/>
        <v>3315</v>
      </c>
      <c r="J10" s="15">
        <f t="shared" si="2"/>
        <v>4420</v>
      </c>
      <c r="K10" s="15">
        <f t="shared" si="3"/>
        <v>6630</v>
      </c>
      <c r="L10" s="21">
        <f t="shared" si="0"/>
        <v>36465</v>
      </c>
      <c r="M10" s="16">
        <f t="shared" si="4"/>
        <v>4375.8</v>
      </c>
      <c r="N10" s="17">
        <f t="shared" si="5"/>
        <v>2370.2249999999999</v>
      </c>
      <c r="O10" s="18">
        <f t="shared" si="6"/>
        <v>6746.0249999999996</v>
      </c>
      <c r="P10" s="19">
        <f t="shared" si="7"/>
        <v>29718.974999999999</v>
      </c>
    </row>
    <row r="11" spans="1:29" x14ac:dyDescent="0.25">
      <c r="A11" s="9">
        <v>6</v>
      </c>
      <c r="B11" s="20">
        <v>2017</v>
      </c>
      <c r="C11" s="10" t="s">
        <v>17</v>
      </c>
      <c r="D11" s="11" t="s">
        <v>23</v>
      </c>
      <c r="E11" s="12" t="s">
        <v>57</v>
      </c>
      <c r="F11" s="12" t="s">
        <v>58</v>
      </c>
      <c r="G11" s="13">
        <v>3223232223</v>
      </c>
      <c r="H11" s="14">
        <v>26200</v>
      </c>
      <c r="I11" s="15">
        <f t="shared" si="1"/>
        <v>3930</v>
      </c>
      <c r="J11" s="15">
        <f t="shared" si="2"/>
        <v>5240</v>
      </c>
      <c r="K11" s="15">
        <f t="shared" si="3"/>
        <v>7860</v>
      </c>
      <c r="L11" s="21">
        <f t="shared" si="0"/>
        <v>43230</v>
      </c>
      <c r="M11" s="16">
        <f t="shared" si="4"/>
        <v>5187.5999999999995</v>
      </c>
      <c r="N11" s="17">
        <f t="shared" si="5"/>
        <v>2809.9500000000003</v>
      </c>
      <c r="O11" s="18">
        <f t="shared" si="6"/>
        <v>7997.5499999999993</v>
      </c>
      <c r="P11" s="19">
        <f t="shared" si="7"/>
        <v>35232.449999999997</v>
      </c>
    </row>
    <row r="12" spans="1:29" x14ac:dyDescent="0.25">
      <c r="A12" s="9">
        <v>7</v>
      </c>
      <c r="B12" s="20">
        <v>2017</v>
      </c>
      <c r="C12" s="10" t="s">
        <v>17</v>
      </c>
      <c r="D12" s="11" t="s">
        <v>24</v>
      </c>
      <c r="E12" s="12" t="s">
        <v>41</v>
      </c>
      <c r="F12" s="12" t="s">
        <v>59</v>
      </c>
      <c r="G12" s="13">
        <v>5468952658</v>
      </c>
      <c r="H12" s="14">
        <v>30000</v>
      </c>
      <c r="I12" s="15">
        <f t="shared" si="1"/>
        <v>4500</v>
      </c>
      <c r="J12" s="15">
        <f t="shared" si="2"/>
        <v>6000</v>
      </c>
      <c r="K12" s="15">
        <f t="shared" si="3"/>
        <v>9000</v>
      </c>
      <c r="L12" s="21">
        <f t="shared" si="0"/>
        <v>49500</v>
      </c>
      <c r="M12" s="16">
        <f t="shared" si="4"/>
        <v>5940</v>
      </c>
      <c r="N12" s="17">
        <f t="shared" si="5"/>
        <v>3217.5</v>
      </c>
      <c r="O12" s="18">
        <f t="shared" si="6"/>
        <v>9157.5</v>
      </c>
      <c r="P12" s="19">
        <f t="shared" si="7"/>
        <v>40342.5</v>
      </c>
    </row>
    <row r="13" spans="1:29" x14ac:dyDescent="0.25">
      <c r="A13" s="9">
        <v>8</v>
      </c>
      <c r="B13" s="20">
        <v>2017</v>
      </c>
      <c r="C13" s="10" t="s">
        <v>17</v>
      </c>
      <c r="D13" s="11" t="s">
        <v>25</v>
      </c>
      <c r="E13" s="12" t="s">
        <v>39</v>
      </c>
      <c r="F13" s="12" t="s">
        <v>60</v>
      </c>
      <c r="G13" s="13">
        <v>5468954751</v>
      </c>
      <c r="H13" s="14">
        <v>24500</v>
      </c>
      <c r="I13" s="15">
        <f t="shared" si="1"/>
        <v>3675</v>
      </c>
      <c r="J13" s="15">
        <f t="shared" si="2"/>
        <v>4900</v>
      </c>
      <c r="K13" s="15">
        <f t="shared" si="3"/>
        <v>7350</v>
      </c>
      <c r="L13" s="21">
        <f t="shared" si="0"/>
        <v>40425</v>
      </c>
      <c r="M13" s="16">
        <f t="shared" si="4"/>
        <v>4851</v>
      </c>
      <c r="N13" s="17">
        <f t="shared" si="5"/>
        <v>2627.625</v>
      </c>
      <c r="O13" s="18">
        <f t="shared" si="6"/>
        <v>7478.625</v>
      </c>
      <c r="P13" s="19">
        <f t="shared" si="7"/>
        <v>32946.375</v>
      </c>
    </row>
    <row r="14" spans="1:29" x14ac:dyDescent="0.25">
      <c r="A14" s="9">
        <v>9</v>
      </c>
      <c r="B14" s="20">
        <v>2017</v>
      </c>
      <c r="C14" s="10" t="s">
        <v>17</v>
      </c>
      <c r="D14" s="11" t="s">
        <v>26</v>
      </c>
      <c r="E14" s="12" t="s">
        <v>42</v>
      </c>
      <c r="F14" s="12" t="s">
        <v>61</v>
      </c>
      <c r="G14" s="13">
        <v>5842756598</v>
      </c>
      <c r="H14" s="14">
        <v>26500</v>
      </c>
      <c r="I14" s="15">
        <f t="shared" si="1"/>
        <v>3975</v>
      </c>
      <c r="J14" s="15">
        <f t="shared" si="2"/>
        <v>5300</v>
      </c>
      <c r="K14" s="15">
        <f t="shared" si="3"/>
        <v>7950</v>
      </c>
      <c r="L14" s="21">
        <f t="shared" si="0"/>
        <v>43725</v>
      </c>
      <c r="M14" s="16">
        <f t="shared" si="4"/>
        <v>5247</v>
      </c>
      <c r="N14" s="17">
        <f t="shared" si="5"/>
        <v>2842.125</v>
      </c>
      <c r="O14" s="18">
        <f t="shared" si="6"/>
        <v>8089.125</v>
      </c>
      <c r="P14" s="19">
        <f t="shared" si="7"/>
        <v>35635.875</v>
      </c>
    </row>
    <row r="15" spans="1:29" x14ac:dyDescent="0.25">
      <c r="A15" s="9">
        <v>10</v>
      </c>
      <c r="B15" s="20">
        <v>2017</v>
      </c>
      <c r="C15" s="10" t="s">
        <v>17</v>
      </c>
      <c r="D15" s="11" t="s">
        <v>27</v>
      </c>
      <c r="E15" s="12" t="s">
        <v>43</v>
      </c>
      <c r="F15" s="12" t="s">
        <v>62</v>
      </c>
      <c r="G15" s="13">
        <v>5546325655</v>
      </c>
      <c r="H15" s="14">
        <v>22000</v>
      </c>
      <c r="I15" s="15">
        <f t="shared" si="1"/>
        <v>3300</v>
      </c>
      <c r="J15" s="15">
        <f t="shared" si="2"/>
        <v>4400</v>
      </c>
      <c r="K15" s="15">
        <f t="shared" si="3"/>
        <v>6600</v>
      </c>
      <c r="L15" s="21">
        <f t="shared" si="0"/>
        <v>36300</v>
      </c>
      <c r="M15" s="16">
        <f t="shared" si="4"/>
        <v>4356</v>
      </c>
      <c r="N15" s="17">
        <f t="shared" si="5"/>
        <v>2359.5</v>
      </c>
      <c r="O15" s="18">
        <f t="shared" si="6"/>
        <v>6715.5</v>
      </c>
      <c r="P15" s="19">
        <f t="shared" si="7"/>
        <v>29584.5</v>
      </c>
    </row>
    <row r="16" spans="1:29" x14ac:dyDescent="0.25">
      <c r="A16" s="9">
        <v>11</v>
      </c>
      <c r="B16" s="20">
        <v>2017</v>
      </c>
      <c r="C16" s="10" t="s">
        <v>17</v>
      </c>
      <c r="D16" s="11" t="s">
        <v>28</v>
      </c>
      <c r="E16" s="12" t="s">
        <v>44</v>
      </c>
      <c r="F16" s="12" t="s">
        <v>63</v>
      </c>
      <c r="G16" s="13">
        <v>6596598569</v>
      </c>
      <c r="H16" s="14">
        <v>25800</v>
      </c>
      <c r="I16" s="15">
        <f t="shared" si="1"/>
        <v>3870</v>
      </c>
      <c r="J16" s="15">
        <f t="shared" si="2"/>
        <v>5160</v>
      </c>
      <c r="K16" s="15">
        <f t="shared" si="3"/>
        <v>7740</v>
      </c>
      <c r="L16" s="21">
        <f>SUM(H16:K16)</f>
        <v>42570</v>
      </c>
      <c r="M16" s="16">
        <f t="shared" si="4"/>
        <v>5108.3999999999996</v>
      </c>
      <c r="N16" s="17">
        <f t="shared" si="5"/>
        <v>2767.05</v>
      </c>
      <c r="O16" s="18">
        <f t="shared" si="6"/>
        <v>7875.45</v>
      </c>
      <c r="P16" s="19">
        <f t="shared" si="7"/>
        <v>34694.550000000003</v>
      </c>
    </row>
    <row r="17" spans="1:16" x14ac:dyDescent="0.25">
      <c r="A17" s="9">
        <v>12</v>
      </c>
      <c r="B17" s="20">
        <v>2017</v>
      </c>
      <c r="C17" s="10" t="s">
        <v>17</v>
      </c>
      <c r="D17" s="11" t="s">
        <v>29</v>
      </c>
      <c r="E17" s="12" t="s">
        <v>45</v>
      </c>
      <c r="F17" s="12" t="s">
        <v>64</v>
      </c>
      <c r="G17" s="13">
        <v>2525362536</v>
      </c>
      <c r="H17" s="14">
        <v>26500</v>
      </c>
      <c r="I17" s="15">
        <f t="shared" si="1"/>
        <v>3975</v>
      </c>
      <c r="J17" s="15">
        <f t="shared" si="2"/>
        <v>5300</v>
      </c>
      <c r="K17" s="15">
        <f t="shared" si="3"/>
        <v>7950</v>
      </c>
      <c r="L17" s="21">
        <f t="shared" ref="L17:L23" si="8">SUM(H17:K17)</f>
        <v>43725</v>
      </c>
      <c r="M17" s="16">
        <f t="shared" si="4"/>
        <v>5247</v>
      </c>
      <c r="N17" s="17">
        <f t="shared" si="5"/>
        <v>2842.125</v>
      </c>
      <c r="O17" s="18">
        <f t="shared" si="6"/>
        <v>8089.125</v>
      </c>
      <c r="P17" s="19">
        <f t="shared" si="7"/>
        <v>35635.875</v>
      </c>
    </row>
    <row r="18" spans="1:16" x14ac:dyDescent="0.25">
      <c r="A18" s="9">
        <v>13</v>
      </c>
      <c r="B18" s="20">
        <v>2017</v>
      </c>
      <c r="C18" s="10" t="s">
        <v>17</v>
      </c>
      <c r="D18" s="11" t="s">
        <v>30</v>
      </c>
      <c r="E18" s="12" t="s">
        <v>46</v>
      </c>
      <c r="F18" s="12" t="s">
        <v>65</v>
      </c>
      <c r="G18" s="13">
        <v>6598526853</v>
      </c>
      <c r="H18" s="14">
        <v>24500</v>
      </c>
      <c r="I18" s="15">
        <f t="shared" si="1"/>
        <v>3675</v>
      </c>
      <c r="J18" s="15">
        <f t="shared" si="2"/>
        <v>4900</v>
      </c>
      <c r="K18" s="15">
        <f t="shared" si="3"/>
        <v>7350</v>
      </c>
      <c r="L18" s="21">
        <f t="shared" si="8"/>
        <v>40425</v>
      </c>
      <c r="M18" s="16">
        <f t="shared" si="4"/>
        <v>4851</v>
      </c>
      <c r="N18" s="17">
        <f t="shared" si="5"/>
        <v>2627.625</v>
      </c>
      <c r="O18" s="18">
        <f t="shared" si="6"/>
        <v>7478.625</v>
      </c>
      <c r="P18" s="19">
        <f t="shared" si="7"/>
        <v>32946.375</v>
      </c>
    </row>
    <row r="19" spans="1:16" x14ac:dyDescent="0.25">
      <c r="A19" s="9">
        <v>14</v>
      </c>
      <c r="B19" s="20">
        <v>2017</v>
      </c>
      <c r="C19" s="10" t="s">
        <v>17</v>
      </c>
      <c r="D19" s="11" t="s">
        <v>31</v>
      </c>
      <c r="E19" s="12" t="s">
        <v>47</v>
      </c>
      <c r="F19" s="12" t="s">
        <v>66</v>
      </c>
      <c r="G19" s="13">
        <v>3262323263</v>
      </c>
      <c r="H19" s="14">
        <v>29200</v>
      </c>
      <c r="I19" s="15">
        <f t="shared" si="1"/>
        <v>4380</v>
      </c>
      <c r="J19" s="15">
        <f t="shared" si="2"/>
        <v>5840</v>
      </c>
      <c r="K19" s="15">
        <f t="shared" si="3"/>
        <v>8760</v>
      </c>
      <c r="L19" s="21">
        <f t="shared" si="8"/>
        <v>48180</v>
      </c>
      <c r="M19" s="16">
        <f t="shared" si="4"/>
        <v>5781.5999999999995</v>
      </c>
      <c r="N19" s="17">
        <f t="shared" si="5"/>
        <v>3131.7000000000003</v>
      </c>
      <c r="O19" s="18">
        <f t="shared" si="6"/>
        <v>8913.2999999999993</v>
      </c>
      <c r="P19" s="19">
        <f t="shared" si="7"/>
        <v>39266.699999999997</v>
      </c>
    </row>
    <row r="20" spans="1:16" x14ac:dyDescent="0.25">
      <c r="A20" s="9">
        <v>15</v>
      </c>
      <c r="B20" s="20">
        <v>2017</v>
      </c>
      <c r="C20" s="10" t="s">
        <v>17</v>
      </c>
      <c r="D20" s="11" t="s">
        <v>32</v>
      </c>
      <c r="E20" s="12" t="s">
        <v>48</v>
      </c>
      <c r="F20" s="12" t="s">
        <v>67</v>
      </c>
      <c r="G20" s="13">
        <v>3265632326</v>
      </c>
      <c r="H20" s="14">
        <v>25500</v>
      </c>
      <c r="I20" s="15">
        <f t="shared" si="1"/>
        <v>3825</v>
      </c>
      <c r="J20" s="15">
        <f t="shared" si="2"/>
        <v>5100</v>
      </c>
      <c r="K20" s="15">
        <f t="shared" si="3"/>
        <v>7650</v>
      </c>
      <c r="L20" s="21">
        <f t="shared" si="8"/>
        <v>42075</v>
      </c>
      <c r="M20" s="16">
        <f t="shared" si="4"/>
        <v>5049</v>
      </c>
      <c r="N20" s="17">
        <f t="shared" si="5"/>
        <v>2734.875</v>
      </c>
      <c r="O20" s="18">
        <f t="shared" si="6"/>
        <v>7783.875</v>
      </c>
      <c r="P20" s="19">
        <f t="shared" si="7"/>
        <v>34291.125</v>
      </c>
    </row>
    <row r="21" spans="1:16" x14ac:dyDescent="0.25">
      <c r="A21" s="9">
        <v>16</v>
      </c>
      <c r="B21" s="20">
        <v>2017</v>
      </c>
      <c r="C21" s="10" t="s">
        <v>17</v>
      </c>
      <c r="D21" s="11" t="s">
        <v>33</v>
      </c>
      <c r="E21" s="12" t="s">
        <v>49</v>
      </c>
      <c r="F21" s="12" t="s">
        <v>68</v>
      </c>
      <c r="G21" s="13">
        <v>2546325612</v>
      </c>
      <c r="H21" s="14">
        <v>26500</v>
      </c>
      <c r="I21" s="15">
        <f t="shared" si="1"/>
        <v>3975</v>
      </c>
      <c r="J21" s="15">
        <f t="shared" si="2"/>
        <v>5300</v>
      </c>
      <c r="K21" s="15">
        <f t="shared" si="3"/>
        <v>7950</v>
      </c>
      <c r="L21" s="21">
        <f t="shared" si="8"/>
        <v>43725</v>
      </c>
      <c r="M21" s="16">
        <f t="shared" si="4"/>
        <v>5247</v>
      </c>
      <c r="N21" s="17">
        <f t="shared" si="5"/>
        <v>2842.125</v>
      </c>
      <c r="O21" s="18">
        <f t="shared" si="6"/>
        <v>8089.125</v>
      </c>
      <c r="P21" s="19">
        <f t="shared" si="7"/>
        <v>35635.875</v>
      </c>
    </row>
    <row r="22" spans="1:16" x14ac:dyDescent="0.25">
      <c r="A22" s="9">
        <v>17</v>
      </c>
      <c r="B22" s="20">
        <v>2017</v>
      </c>
      <c r="C22" s="10" t="s">
        <v>17</v>
      </c>
      <c r="D22" s="11" t="s">
        <v>34</v>
      </c>
      <c r="E22" s="12" t="s">
        <v>50</v>
      </c>
      <c r="F22" s="12" t="s">
        <v>69</v>
      </c>
      <c r="G22" s="13">
        <v>2456325425</v>
      </c>
      <c r="H22" s="14">
        <v>26400</v>
      </c>
      <c r="I22" s="15">
        <f t="shared" si="1"/>
        <v>3960</v>
      </c>
      <c r="J22" s="15">
        <f t="shared" si="2"/>
        <v>5280</v>
      </c>
      <c r="K22" s="15">
        <f t="shared" si="3"/>
        <v>7920</v>
      </c>
      <c r="L22" s="21">
        <f t="shared" si="8"/>
        <v>43560</v>
      </c>
      <c r="M22" s="16">
        <f t="shared" si="4"/>
        <v>5227.2</v>
      </c>
      <c r="N22" s="17">
        <f t="shared" si="5"/>
        <v>2831.4</v>
      </c>
      <c r="O22" s="18">
        <f t="shared" si="6"/>
        <v>8058.6</v>
      </c>
      <c r="P22" s="19">
        <f t="shared" si="7"/>
        <v>35501.4</v>
      </c>
    </row>
    <row r="23" spans="1:16" x14ac:dyDescent="0.25">
      <c r="A23" s="9">
        <v>18</v>
      </c>
      <c r="B23" s="20">
        <v>2017</v>
      </c>
      <c r="C23" s="10" t="s">
        <v>17</v>
      </c>
      <c r="D23" s="11" t="s">
        <v>35</v>
      </c>
      <c r="E23" s="12" t="s">
        <v>51</v>
      </c>
      <c r="F23" s="12" t="s">
        <v>70</v>
      </c>
      <c r="G23" s="13">
        <v>6598856458</v>
      </c>
      <c r="H23" s="14">
        <v>28500</v>
      </c>
      <c r="I23" s="15">
        <f t="shared" si="1"/>
        <v>4275</v>
      </c>
      <c r="J23" s="15">
        <f t="shared" si="2"/>
        <v>5700</v>
      </c>
      <c r="K23" s="15">
        <f t="shared" si="3"/>
        <v>8550</v>
      </c>
      <c r="L23" s="21">
        <f t="shared" si="8"/>
        <v>47025</v>
      </c>
      <c r="M23" s="16">
        <f t="shared" si="4"/>
        <v>5643</v>
      </c>
      <c r="N23" s="17">
        <f t="shared" si="5"/>
        <v>3056.625</v>
      </c>
      <c r="O23" s="18">
        <f t="shared" si="6"/>
        <v>8699.625</v>
      </c>
      <c r="P23" s="19">
        <f t="shared" si="7"/>
        <v>38325.375</v>
      </c>
    </row>
    <row r="27" spans="1:16" x14ac:dyDescent="0.25">
      <c r="F27" s="2" t="s">
        <v>79</v>
      </c>
      <c r="G27" s="3"/>
    </row>
    <row r="28" spans="1:16" x14ac:dyDescent="0.25">
      <c r="F28" s="4" t="s">
        <v>8</v>
      </c>
      <c r="G28" s="5" t="s">
        <v>71</v>
      </c>
    </row>
    <row r="29" spans="1:16" x14ac:dyDescent="0.25">
      <c r="F29" s="4" t="s">
        <v>9</v>
      </c>
      <c r="G29" s="5" t="s">
        <v>72</v>
      </c>
    </row>
    <row r="30" spans="1:16" x14ac:dyDescent="0.25">
      <c r="F30" s="4" t="s">
        <v>10</v>
      </c>
      <c r="G30" s="5" t="s">
        <v>73</v>
      </c>
    </row>
    <row r="31" spans="1:16" x14ac:dyDescent="0.25">
      <c r="F31" s="4" t="s">
        <v>11</v>
      </c>
      <c r="G31" s="5" t="s">
        <v>74</v>
      </c>
    </row>
    <row r="32" spans="1:16" x14ac:dyDescent="0.25">
      <c r="F32" s="4" t="s">
        <v>13</v>
      </c>
      <c r="G32" s="5" t="s">
        <v>75</v>
      </c>
    </row>
    <row r="33" spans="6:7" x14ac:dyDescent="0.25">
      <c r="F33" s="4" t="s">
        <v>14</v>
      </c>
      <c r="G33" s="5" t="s">
        <v>76</v>
      </c>
    </row>
    <row r="34" spans="6:7" x14ac:dyDescent="0.25">
      <c r="F34" s="4" t="s">
        <v>15</v>
      </c>
      <c r="G34" s="5" t="s">
        <v>77</v>
      </c>
    </row>
    <row r="35" spans="6:7" x14ac:dyDescent="0.25">
      <c r="F35" s="4" t="s">
        <v>16</v>
      </c>
      <c r="G35" s="5" t="s">
        <v>78</v>
      </c>
    </row>
  </sheetData>
  <mergeCells count="2">
    <mergeCell ref="A1:P3"/>
    <mergeCell ref="F27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Bhooshan</dc:creator>
  <cp:lastModifiedBy>Bharat Bhooshan</cp:lastModifiedBy>
  <dcterms:created xsi:type="dcterms:W3CDTF">2023-03-20T04:38:32Z</dcterms:created>
  <dcterms:modified xsi:type="dcterms:W3CDTF">2023-03-20T10:39:20Z</dcterms:modified>
</cp:coreProperties>
</file>