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P dan Q_17 615 006_Yogi Arif Widodo_Proposal Tugas Akhir\new\"/>
    </mc:Choice>
  </mc:AlternateContent>
  <bookViews>
    <workbookView xWindow="0" yWindow="0" windowWidth="9195" windowHeight="2325" firstSheet="1" activeTab="5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J21" i="5"/>
  <c r="J23" i="5"/>
  <c r="J25" i="5"/>
  <c r="J27" i="5"/>
  <c r="J13" i="5"/>
  <c r="J15" i="5"/>
  <c r="J17" i="5"/>
  <c r="J19" i="5"/>
  <c r="J7" i="5"/>
  <c r="J9" i="5"/>
  <c r="J11" i="5"/>
  <c r="Q10" i="5"/>
  <c r="Q9" i="5"/>
  <c r="J5" i="5" l="1"/>
  <c r="G10" i="8" l="1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<sst xmlns="http://schemas.openxmlformats.org/spreadsheetml/2006/main" count="227" uniqueCount="166">
  <si>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</si>
  <si>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</si>
  <si>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</si>
  <si>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</si>
  <si>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</si>
  <si>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</si>
  <si>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</si>
  <si>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</si>
  <si>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</si>
  <si>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</si>
  <si>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</si>
  <si>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</si>
  <si>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</si>
  <si>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</si>
  <si>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</si>
  <si>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</si>
  <si>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</si>
  <si>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</si>
  <si>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</si>
  <si>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</si>
  <si>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</si>
  <si>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</si>
  <si>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</si>
  <si>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</si>
  <si>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</si>
  <si>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</si>
  <si>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</si>
  <si>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</si>
  <si>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</si>
  <si>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</si>
  <si>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</si>
  <si>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</si>
  <si>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</si>
  <si>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</si>
  <si>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</si>
  <si>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</si>
  <si>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</si>
  <si>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</si>
  <si>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</si>
  <si>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</si>
  <si>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</si>
  <si>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</si>
  <si>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</si>
  <si>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</si>
  <si>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</si>
  <si>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</si>
  <si>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</si>
  <si>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</si>
  <si>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</si>
  <si>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</si>
  <si>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</si>
  <si>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</si>
  <si>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</si>
  <si>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</si>
  <si>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</si>
  <si>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</si>
  <si>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</si>
  <si>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</si>
  <si>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</si>
  <si>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</si>
  <si>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</si>
  <si>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</si>
  <si>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</si>
  <si>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</si>
  <si>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</si>
  <si>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</si>
  <si>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</si>
  <si>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</si>
  <si>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</si>
  <si>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</si>
  <si>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</si>
  <si>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</si>
  <si>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</si>
  <si>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</si>
  <si>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</si>
  <si>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</si>
  <si>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</si>
  <si>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</si>
  <si>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</si>
  <si>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</si>
  <si>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</si>
  <si>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</si>
  <si>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</si>
  <si>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</si>
  <si>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</si>
  <si>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</si>
  <si>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</si>
  <si>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</si>
  <si>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</si>
  <si>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</si>
  <si>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</si>
  <si>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</si>
  <si>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</si>
  <si>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</si>
  <si>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</si>
  <si>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</si>
  <si>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</si>
  <si>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</si>
  <si>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</si>
  <si>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</si>
  <si>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</si>
  <si>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</si>
  <si>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</si>
  <si>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</si>
  <si>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</si>
  <si>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</si>
  <si>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</si>
  <si>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</si>
  <si>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</si>
  <si>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</si>
  <si>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</si>
  <si>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</si>
  <si>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</si>
  <si>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</si>
  <si>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</si>
  <si>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</si>
  <si>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</si>
  <si>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</si>
  <si>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</si>
  <si>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</si>
  <si>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</si>
  <si>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</si>
  <si>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</si>
  <si>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</si>
  <si>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</si>
  <si>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</si>
  <si>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</si>
  <si>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</si>
  <si>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</si>
  <si>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</si>
  <si>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</si>
  <si>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</si>
  <si>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(HH:mm:ss)</t>
  </si>
  <si>
    <t>(hh:mm:ss)</t>
  </si>
  <si>
    <t>GCD</t>
  </si>
  <si>
    <t>( p - 1, q - 1 )</t>
  </si>
  <si>
    <t>GMT + 8</t>
  </si>
  <si>
    <t>GMT +8</t>
  </si>
  <si>
    <t>GMT +10</t>
  </si>
  <si>
    <t>{23=1, 10=1, 1=1, 20=1, 19=1, 12=1, 18=2, 14=1, 21=2, 16=2}</t>
  </si>
  <si>
    <t xml:space="preserve">GCD </t>
  </si>
  <si>
    <t>K1 &lt; Kn &amp;&amp;  K1 != Kn</t>
  </si>
  <si>
    <t>.</t>
  </si>
  <si>
    <t>..</t>
  </si>
  <si>
    <t>prima</t>
  </si>
  <si>
    <t>size</t>
  </si>
  <si>
    <t>arrayListPrimeNumber</t>
  </si>
  <si>
    <t>inisial</t>
  </si>
  <si>
    <t>Qi</t>
  </si>
  <si>
    <t>Kondisi</t>
  </si>
  <si>
    <t>index</t>
  </si>
  <si>
    <t>arrayListPrimeNumber .size</t>
  </si>
  <si>
    <t>q</t>
  </si>
  <si>
    <t>Hasil</t>
  </si>
  <si>
    <t>informasi peranti waktu (HH:mm:ss)</t>
  </si>
  <si>
    <t>qQi</t>
  </si>
  <si>
    <t>K1 &lt; K2</t>
  </si>
  <si>
    <t>K2 &gt; K1</t>
  </si>
  <si>
    <t>sudoRandom</t>
  </si>
  <si>
    <t>Zi</t>
  </si>
  <si>
    <t>ZA</t>
  </si>
  <si>
    <t>ZL</t>
  </si>
  <si>
    <t>Selisih</t>
  </si>
  <si>
    <r>
      <t xml:space="preserve">(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- 1, </t>
    </r>
    <r>
      <rPr>
        <i/>
        <sz val="10"/>
        <color theme="1"/>
        <rFont val="Times New Roman"/>
        <family val="1"/>
      </rPr>
      <t>q</t>
    </r>
    <r>
      <rPr>
        <sz val="10"/>
        <color theme="1"/>
        <rFont val="Times New Roman"/>
        <family val="1"/>
      </rPr>
      <t xml:space="preserve"> - 1 )</t>
    </r>
  </si>
  <si>
    <t>p</t>
  </si>
  <si>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dan </t>
    </r>
    <r>
      <rPr>
        <i/>
        <sz val="10"/>
        <color theme="1"/>
        <rFont val="Times New Roman"/>
        <family val="1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</si>
</sst>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24292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4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8" xfId="0" applyBorder="1"/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3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6"/>
    </xf>
    <xf numFmtId="0" fontId="0" fillId="0" borderId="7" xfId="0" applyBorder="1" applyAlignment="1">
      <alignment horizontal="left" vertical="center" indent="6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indent="6"/>
    </xf>
    <xf numFmtId="0" fontId="0" fillId="0" borderId="14" xfId="0" applyBorder="1" applyAlignment="1">
      <alignment horizontal="left" indent="6"/>
    </xf>
    <xf numFmtId="0" fontId="0" fillId="0" borderId="15" xfId="0" applyBorder="1" applyAlignment="1">
      <alignment horizontal="left" indent="6"/>
    </xf>
    <xf numFmtId="0" fontId="0" fillId="2" borderId="13" xfId="0" applyNumberFormat="1" applyFill="1" applyBorder="1" applyAlignment="1">
      <alignment horizontal="left" vertical="center" indent="12"/>
    </xf>
    <xf numFmtId="0" fontId="0" fillId="2" borderId="15" xfId="0" applyNumberFormat="1" applyFill="1" applyBorder="1" applyAlignment="1">
      <alignment horizontal="left" vertical="center" indent="12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/>
    <xf numFmtId="21" fontId="15" fillId="0" borderId="10" xfId="0" applyNumberFormat="1" applyFont="1" applyBorder="1" applyAlignment="1">
      <alignment horizontal="center" vertical="center"/>
    </xf>
    <xf numFmtId="21" fontId="15" fillId="0" borderId="0" xfId="0" applyNumberFormat="1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21" fontId="15" fillId="0" borderId="1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11</xdr:row>
      <xdr:rowOff>0</xdr:rowOff>
    </xdr:from>
    <xdr:to>
      <xdr:col>3</xdr:col>
      <xdr:colOff>877957</xdr:colOff>
      <xdr:row>11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93" t="s">
        <v>50</v>
      </c>
      <c r="E3" s="94"/>
      <c r="F3" s="94"/>
      <c r="G3" s="94"/>
      <c r="H3" s="94"/>
      <c r="I3" s="95"/>
    </row>
    <row r="4" spans="4:18" ht="15.75" thickBot="1" x14ac:dyDescent="0.3">
      <c r="D4" s="96"/>
      <c r="E4" s="97"/>
      <c r="F4" s="97"/>
      <c r="G4" s="97"/>
      <c r="H4" s="97"/>
      <c r="I4" s="98"/>
    </row>
    <row r="5" spans="4:18" x14ac:dyDescent="0.25">
      <c r="D5" s="89" t="s">
        <v>48</v>
      </c>
      <c r="E5" s="90"/>
      <c r="F5" s="57"/>
      <c r="G5" s="58"/>
      <c r="H5" s="89" t="s">
        <v>49</v>
      </c>
      <c r="I5" s="90"/>
    </row>
    <row r="6" spans="4:18" ht="15.75" thickBot="1" x14ac:dyDescent="0.3">
      <c r="D6" s="91"/>
      <c r="E6" s="92"/>
      <c r="F6" s="57"/>
      <c r="G6" s="58"/>
      <c r="H6" s="91"/>
      <c r="I6" s="92"/>
    </row>
    <row r="7" spans="4:18" x14ac:dyDescent="0.25">
      <c r="D7" s="59" t="s">
        <v>24</v>
      </c>
      <c r="E7" s="60" t="s">
        <v>29</v>
      </c>
      <c r="F7" s="57"/>
      <c r="G7" s="58"/>
      <c r="H7" s="59" t="s">
        <v>35</v>
      </c>
      <c r="I7" s="60" t="s">
        <v>40</v>
      </c>
      <c r="R7" s="1" t="s">
        <v>0</v>
      </c>
    </row>
    <row r="8" spans="4:18" x14ac:dyDescent="0.25">
      <c r="D8" s="59" t="s">
        <v>25</v>
      </c>
      <c r="E8" s="60" t="s">
        <v>30</v>
      </c>
      <c r="F8" s="57"/>
      <c r="G8" s="58"/>
      <c r="H8" s="59" t="s">
        <v>36</v>
      </c>
      <c r="I8" s="60" t="s">
        <v>41</v>
      </c>
      <c r="R8" s="1" t="s">
        <v>1</v>
      </c>
    </row>
    <row r="9" spans="4:18" x14ac:dyDescent="0.25">
      <c r="D9" s="59" t="s">
        <v>26</v>
      </c>
      <c r="E9" s="60" t="s">
        <v>31</v>
      </c>
      <c r="F9" s="57"/>
      <c r="G9" s="58"/>
      <c r="H9" s="59" t="s">
        <v>37</v>
      </c>
      <c r="I9" s="63" t="s">
        <v>42</v>
      </c>
      <c r="R9" s="1" t="s">
        <v>2</v>
      </c>
    </row>
    <row r="10" spans="4:18" x14ac:dyDescent="0.25">
      <c r="D10" s="59" t="s">
        <v>27</v>
      </c>
      <c r="E10" s="60" t="s">
        <v>32</v>
      </c>
      <c r="F10" s="57"/>
      <c r="G10" s="58"/>
      <c r="H10" s="59" t="s">
        <v>38</v>
      </c>
      <c r="I10" s="60" t="s">
        <v>43</v>
      </c>
      <c r="R10" s="1" t="s">
        <v>3</v>
      </c>
    </row>
    <row r="11" spans="4:18" x14ac:dyDescent="0.25">
      <c r="D11" s="59" t="s">
        <v>28</v>
      </c>
      <c r="E11" s="60" t="s">
        <v>33</v>
      </c>
      <c r="F11" s="57"/>
      <c r="G11" s="58"/>
      <c r="H11" s="59" t="s">
        <v>39</v>
      </c>
      <c r="I11" s="60" t="s">
        <v>44</v>
      </c>
      <c r="R11" s="1" t="s">
        <v>4</v>
      </c>
    </row>
    <row r="12" spans="4:18" x14ac:dyDescent="0.25">
      <c r="D12" s="59"/>
      <c r="E12" s="60" t="s">
        <v>34</v>
      </c>
      <c r="F12" s="57"/>
      <c r="G12" s="58"/>
      <c r="H12" s="59"/>
      <c r="I12" s="60" t="s">
        <v>45</v>
      </c>
      <c r="R12" s="1" t="s">
        <v>5</v>
      </c>
    </row>
    <row r="13" spans="4:18" x14ac:dyDescent="0.25">
      <c r="D13" s="59"/>
      <c r="E13" s="60"/>
      <c r="F13" s="58"/>
      <c r="G13" s="58"/>
      <c r="H13" s="59"/>
      <c r="I13" s="60" t="s">
        <v>46</v>
      </c>
      <c r="R13" s="1" t="s">
        <v>6</v>
      </c>
    </row>
    <row r="14" spans="4:18" ht="15.75" thickBot="1" x14ac:dyDescent="0.3">
      <c r="D14" s="61"/>
      <c r="E14" s="62"/>
      <c r="F14" s="58"/>
      <c r="G14" s="58"/>
      <c r="H14" s="61"/>
      <c r="I14" s="62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10"/>
      <c r="E1" s="110"/>
      <c r="F1" s="110"/>
      <c r="G1" s="110"/>
      <c r="H1" s="110"/>
    </row>
    <row r="2" spans="3:13" x14ac:dyDescent="0.25">
      <c r="C2" s="2" t="s">
        <v>106</v>
      </c>
      <c r="D2" s="101" t="s">
        <v>100</v>
      </c>
      <c r="E2" s="102"/>
      <c r="F2" s="102"/>
      <c r="G2" s="102"/>
      <c r="H2" s="103"/>
      <c r="I2" s="32"/>
      <c r="M2" s="24">
        <v>4814863028233940</v>
      </c>
    </row>
    <row r="3" spans="3:13" x14ac:dyDescent="0.25">
      <c r="C3" s="4" t="s">
        <v>107</v>
      </c>
      <c r="D3" s="114" t="s">
        <v>101</v>
      </c>
      <c r="E3" s="115"/>
      <c r="F3" s="115"/>
      <c r="G3" s="115"/>
      <c r="H3" s="116"/>
      <c r="I3" s="32"/>
      <c r="M3" t="s">
        <v>92</v>
      </c>
    </row>
    <row r="4" spans="3:13" x14ac:dyDescent="0.25">
      <c r="C4" s="4"/>
      <c r="D4" s="114" t="s">
        <v>93</v>
      </c>
      <c r="E4" s="115"/>
      <c r="F4" s="115"/>
      <c r="G4" s="115"/>
      <c r="H4" s="116"/>
      <c r="I4" s="32"/>
    </row>
    <row r="5" spans="3:13" x14ac:dyDescent="0.25">
      <c r="C5" s="4"/>
      <c r="D5" s="114" t="s">
        <v>102</v>
      </c>
      <c r="E5" s="115"/>
      <c r="F5" s="115"/>
      <c r="G5" s="115"/>
      <c r="H5" s="116"/>
      <c r="I5" s="32"/>
    </row>
    <row r="6" spans="3:13" x14ac:dyDescent="0.25">
      <c r="C6" s="4"/>
      <c r="D6" s="114" t="s">
        <v>95</v>
      </c>
      <c r="E6" s="115"/>
      <c r="F6" s="115"/>
      <c r="G6" s="115"/>
      <c r="H6" s="116"/>
    </row>
    <row r="7" spans="3:13" x14ac:dyDescent="0.25">
      <c r="C7" s="4"/>
      <c r="D7" s="114" t="s">
        <v>96</v>
      </c>
      <c r="E7" s="115"/>
      <c r="F7" s="115"/>
      <c r="G7" s="115"/>
      <c r="H7" s="116"/>
    </row>
    <row r="8" spans="3:13" ht="15.75" thickBot="1" x14ac:dyDescent="0.3">
      <c r="C8" s="5"/>
      <c r="D8" s="117" t="s">
        <v>103</v>
      </c>
      <c r="E8" s="118"/>
      <c r="F8" s="118"/>
      <c r="G8" s="118"/>
      <c r="H8" s="119"/>
      <c r="M8" t="s">
        <v>93</v>
      </c>
    </row>
    <row r="9" spans="3:13" ht="15.75" thickBot="1" x14ac:dyDescent="0.3">
      <c r="C9" s="5" t="s">
        <v>56</v>
      </c>
      <c r="D9" s="99" t="s">
        <v>55</v>
      </c>
      <c r="E9" s="120"/>
      <c r="F9" s="120"/>
      <c r="G9" s="120"/>
      <c r="H9" s="100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11" t="s">
        <v>99</v>
      </c>
      <c r="E21" s="112"/>
      <c r="F21" s="112"/>
      <c r="G21" s="112"/>
      <c r="H21" s="113"/>
      <c r="I21" s="24"/>
    </row>
    <row r="22" spans="2:13" ht="15.75" thickBot="1" x14ac:dyDescent="0.3">
      <c r="C22" s="9" t="s">
        <v>104</v>
      </c>
      <c r="D22" s="111" t="s">
        <v>99</v>
      </c>
      <c r="E22" s="112"/>
      <c r="F22" s="112"/>
      <c r="G22" s="112"/>
      <c r="H22" s="113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104" t="s">
        <v>84</v>
      </c>
      <c r="E48" s="105"/>
      <c r="F48" s="105"/>
      <c r="G48" s="105"/>
      <c r="H48" s="106"/>
    </row>
    <row r="49" spans="3:8" x14ac:dyDescent="0.25">
      <c r="C49" s="4" t="s">
        <v>56</v>
      </c>
      <c r="D49" s="107" t="s">
        <v>55</v>
      </c>
      <c r="E49" s="108"/>
      <c r="F49" s="108"/>
      <c r="G49" s="108"/>
      <c r="H49" s="109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99" t="s">
        <v>118</v>
      </c>
      <c r="G75" s="100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38"/>
  <sheetViews>
    <sheetView tabSelected="1" topLeftCell="A21" workbookViewId="0">
      <selection activeCell="K29" sqref="D3:K30"/>
    </sheetView>
  </sheetViews>
  <sheetFormatPr defaultRowHeight="15" x14ac:dyDescent="0.25"/>
  <cols>
    <col min="5" max="5" width="9.7109375" style="74" customWidth="1"/>
    <col min="6" max="6" width="9.5703125" style="74" customWidth="1"/>
    <col min="7" max="7" width="11.85546875" customWidth="1"/>
    <col min="11" max="11" width="11.42578125" customWidth="1"/>
    <col min="17" max="17" width="14.42578125" customWidth="1"/>
  </cols>
  <sheetData>
    <row r="2" spans="4:17" ht="15.75" thickBot="1" x14ac:dyDescent="0.3"/>
    <row r="3" spans="4:17" x14ac:dyDescent="0.25">
      <c r="D3" s="121" t="s">
        <v>119</v>
      </c>
      <c r="E3" s="88" t="s">
        <v>160</v>
      </c>
      <c r="F3" s="87" t="s">
        <v>161</v>
      </c>
      <c r="G3" s="87" t="s">
        <v>158</v>
      </c>
      <c r="H3" s="123" t="s">
        <v>164</v>
      </c>
      <c r="I3" s="123" t="s">
        <v>152</v>
      </c>
      <c r="J3" s="86" t="s">
        <v>162</v>
      </c>
      <c r="K3" s="87" t="s">
        <v>134</v>
      </c>
    </row>
    <row r="4" spans="4:17" ht="26.25" thickBot="1" x14ac:dyDescent="0.3">
      <c r="D4" s="122"/>
      <c r="E4" s="73" t="s">
        <v>132</v>
      </c>
      <c r="F4" s="52" t="s">
        <v>133</v>
      </c>
      <c r="G4" s="85" t="s">
        <v>159</v>
      </c>
      <c r="H4" s="124"/>
      <c r="I4" s="124"/>
      <c r="J4" s="144" t="s">
        <v>165</v>
      </c>
      <c r="K4" s="52" t="s">
        <v>163</v>
      </c>
    </row>
    <row r="5" spans="4:17" x14ac:dyDescent="0.25">
      <c r="D5" s="121">
        <v>1</v>
      </c>
      <c r="E5" s="53">
        <v>0.6368287037037037</v>
      </c>
      <c r="F5" s="54">
        <v>0.42850694444444448</v>
      </c>
      <c r="G5" s="121">
        <v>10</v>
      </c>
      <c r="H5" s="121">
        <v>179</v>
      </c>
      <c r="I5" s="121">
        <v>419</v>
      </c>
      <c r="J5" s="145">
        <f>ABS(H5-I5)</f>
        <v>240</v>
      </c>
      <c r="K5" s="121">
        <v>2</v>
      </c>
      <c r="Q5">
        <v>4</v>
      </c>
    </row>
    <row r="6" spans="4:17" ht="15.75" thickBot="1" x14ac:dyDescent="0.3">
      <c r="D6" s="122"/>
      <c r="E6" s="73" t="s">
        <v>136</v>
      </c>
      <c r="F6" s="52" t="s">
        <v>138</v>
      </c>
      <c r="G6" s="122"/>
      <c r="H6" s="122"/>
      <c r="I6" s="122"/>
      <c r="J6" s="146"/>
      <c r="K6" s="122"/>
      <c r="Q6">
        <v>3.83</v>
      </c>
    </row>
    <row r="7" spans="4:17" x14ac:dyDescent="0.25">
      <c r="D7" s="121">
        <v>2</v>
      </c>
      <c r="E7" s="149">
        <v>0.66898148148148151</v>
      </c>
      <c r="F7" s="148">
        <v>0.33565972222222223</v>
      </c>
      <c r="G7" s="121">
        <v>7</v>
      </c>
      <c r="H7" s="121">
        <v>137</v>
      </c>
      <c r="I7" s="121">
        <v>277</v>
      </c>
      <c r="J7" s="145">
        <f t="shared" ref="J7" si="0">ABS(H7-I7)</f>
        <v>140</v>
      </c>
      <c r="K7" s="121">
        <v>4</v>
      </c>
    </row>
    <row r="8" spans="4:17" ht="15.75" thickBot="1" x14ac:dyDescent="0.3">
      <c r="D8" s="122"/>
      <c r="E8" s="143" t="s">
        <v>137</v>
      </c>
      <c r="F8" s="73" t="s">
        <v>31</v>
      </c>
      <c r="G8" s="122"/>
      <c r="H8" s="122"/>
      <c r="I8" s="122"/>
      <c r="J8" s="146"/>
      <c r="K8" s="122"/>
    </row>
    <row r="9" spans="4:17" x14ac:dyDescent="0.25">
      <c r="D9" s="121">
        <v>3</v>
      </c>
      <c r="E9" s="149">
        <v>0.67243055555555553</v>
      </c>
      <c r="F9" s="148">
        <v>0.75577546296296294</v>
      </c>
      <c r="G9" s="121">
        <v>16</v>
      </c>
      <c r="H9" s="121">
        <v>367</v>
      </c>
      <c r="I9" s="121">
        <v>103</v>
      </c>
      <c r="J9" s="145">
        <f t="shared" ref="J9" si="1">ABS(H9-I9)</f>
        <v>264</v>
      </c>
      <c r="K9" s="121">
        <v>6</v>
      </c>
      <c r="Q9">
        <f>Q5+Q6</f>
        <v>7.83</v>
      </c>
    </row>
    <row r="10" spans="4:17" ht="15.75" thickBot="1" x14ac:dyDescent="0.3">
      <c r="D10" s="122"/>
      <c r="E10" s="143" t="s">
        <v>137</v>
      </c>
      <c r="F10" s="150" t="s">
        <v>40</v>
      </c>
      <c r="G10" s="122"/>
      <c r="H10" s="122"/>
      <c r="I10" s="122"/>
      <c r="J10" s="146"/>
      <c r="K10" s="122"/>
      <c r="Q10">
        <f>Q9/2</f>
        <v>3.915</v>
      </c>
    </row>
    <row r="11" spans="4:17" x14ac:dyDescent="0.25">
      <c r="D11" s="121">
        <v>4</v>
      </c>
      <c r="E11" s="149">
        <v>0.67590277777777785</v>
      </c>
      <c r="F11" s="148">
        <v>0.46758101851851852</v>
      </c>
      <c r="G11" s="121">
        <v>23</v>
      </c>
      <c r="H11" s="121">
        <v>197</v>
      </c>
      <c r="I11" s="121">
        <v>67</v>
      </c>
      <c r="J11" s="145">
        <f t="shared" ref="J11" si="2">ABS(H11-I11)</f>
        <v>130</v>
      </c>
      <c r="K11" s="121">
        <v>2</v>
      </c>
    </row>
    <row r="12" spans="4:17" ht="15.75" thickBot="1" x14ac:dyDescent="0.3">
      <c r="D12" s="122"/>
      <c r="E12" s="143" t="s">
        <v>137</v>
      </c>
      <c r="F12" s="152" t="s">
        <v>47</v>
      </c>
      <c r="G12" s="122"/>
      <c r="H12" s="122"/>
      <c r="I12" s="122"/>
      <c r="J12" s="146"/>
      <c r="K12" s="122"/>
    </row>
    <row r="13" spans="4:17" x14ac:dyDescent="0.25">
      <c r="D13" s="121">
        <v>5</v>
      </c>
      <c r="E13" s="149">
        <v>0.67937499999999995</v>
      </c>
      <c r="F13" s="151">
        <v>0.34605324074074079</v>
      </c>
      <c r="G13" s="121">
        <v>7</v>
      </c>
      <c r="H13" s="121">
        <v>137</v>
      </c>
      <c r="I13" s="121">
        <v>31</v>
      </c>
      <c r="J13" s="145">
        <f>ABS(H13-I13)</f>
        <v>106</v>
      </c>
      <c r="K13" s="121">
        <v>2</v>
      </c>
    </row>
    <row r="14" spans="4:17" ht="15.75" thickBot="1" x14ac:dyDescent="0.3">
      <c r="D14" s="122"/>
      <c r="E14" s="143" t="s">
        <v>137</v>
      </c>
      <c r="F14" s="73" t="s">
        <v>31</v>
      </c>
      <c r="G14" s="122"/>
      <c r="H14" s="122"/>
      <c r="I14" s="122"/>
      <c r="J14" s="146"/>
      <c r="K14" s="122"/>
    </row>
    <row r="15" spans="4:17" x14ac:dyDescent="0.25">
      <c r="D15" s="121">
        <v>6</v>
      </c>
      <c r="E15" s="149">
        <v>0.68284722222222216</v>
      </c>
      <c r="F15" s="151">
        <v>0.34952546296296294</v>
      </c>
      <c r="G15" s="121">
        <v>7</v>
      </c>
      <c r="H15" s="121">
        <v>32</v>
      </c>
      <c r="I15" s="121">
        <v>71</v>
      </c>
      <c r="J15" s="145">
        <f t="shared" ref="J15" si="3">ABS(H15-I15)</f>
        <v>39</v>
      </c>
      <c r="K15" s="121">
        <v>2</v>
      </c>
    </row>
    <row r="16" spans="4:17" ht="15.75" thickBot="1" x14ac:dyDescent="0.3">
      <c r="D16" s="122"/>
      <c r="E16" s="143" t="s">
        <v>137</v>
      </c>
      <c r="F16" s="73" t="s">
        <v>31</v>
      </c>
      <c r="G16" s="122"/>
      <c r="H16" s="122"/>
      <c r="I16" s="122"/>
      <c r="J16" s="146"/>
      <c r="K16" s="122"/>
    </row>
    <row r="17" spans="4:11" x14ac:dyDescent="0.25">
      <c r="D17" s="121">
        <v>7</v>
      </c>
      <c r="E17" s="149">
        <v>0.68631944444444448</v>
      </c>
      <c r="F17" s="151">
        <v>0.72799768518518515</v>
      </c>
      <c r="G17" s="121">
        <v>17</v>
      </c>
      <c r="H17" s="121">
        <v>347</v>
      </c>
      <c r="I17" s="121">
        <v>479</v>
      </c>
      <c r="J17" s="145">
        <f t="shared" ref="J17" si="4">ABS(H17-I17)</f>
        <v>132</v>
      </c>
      <c r="K17" s="121">
        <v>2</v>
      </c>
    </row>
    <row r="18" spans="4:11" ht="15.75" thickBot="1" x14ac:dyDescent="0.3">
      <c r="D18" s="122"/>
      <c r="E18" s="143" t="s">
        <v>137</v>
      </c>
      <c r="F18" s="150" t="s">
        <v>41</v>
      </c>
      <c r="G18" s="122"/>
      <c r="H18" s="122"/>
      <c r="I18" s="122"/>
      <c r="J18" s="146"/>
      <c r="K18" s="122"/>
    </row>
    <row r="19" spans="4:11" x14ac:dyDescent="0.25">
      <c r="D19" s="121">
        <v>8</v>
      </c>
      <c r="E19" s="149">
        <v>0.68979166666666669</v>
      </c>
      <c r="F19" s="148">
        <v>0.35646990740740742</v>
      </c>
      <c r="G19" s="121">
        <v>7</v>
      </c>
      <c r="H19" s="121">
        <v>137</v>
      </c>
      <c r="I19" s="121">
        <v>47</v>
      </c>
      <c r="J19" s="145">
        <f t="shared" ref="J19" si="5">ABS(H19-I19)</f>
        <v>90</v>
      </c>
      <c r="K19" s="121">
        <v>2</v>
      </c>
    </row>
    <row r="20" spans="4:11" ht="15.75" thickBot="1" x14ac:dyDescent="0.3">
      <c r="D20" s="122"/>
      <c r="E20" s="143" t="s">
        <v>137</v>
      </c>
      <c r="F20" s="152" t="s">
        <v>31</v>
      </c>
      <c r="G20" s="122"/>
      <c r="H20" s="122"/>
      <c r="I20" s="122"/>
      <c r="J20" s="146"/>
      <c r="K20" s="122"/>
    </row>
    <row r="21" spans="4:11" x14ac:dyDescent="0.25">
      <c r="D21" s="121">
        <v>9</v>
      </c>
      <c r="E21" s="149">
        <v>0.69326388888888879</v>
      </c>
      <c r="F21" s="151">
        <v>0.90160879629629631</v>
      </c>
      <c r="G21" s="121">
        <v>13</v>
      </c>
      <c r="H21" s="121">
        <v>439</v>
      </c>
      <c r="I21" s="121">
        <v>149</v>
      </c>
      <c r="J21" s="145">
        <f>ABS(H21-I21)</f>
        <v>290</v>
      </c>
      <c r="K21" s="121">
        <v>2</v>
      </c>
    </row>
    <row r="22" spans="4:11" ht="15.75" thickBot="1" x14ac:dyDescent="0.3">
      <c r="D22" s="122"/>
      <c r="E22" s="143" t="s">
        <v>137</v>
      </c>
      <c r="F22" s="150" t="s">
        <v>37</v>
      </c>
      <c r="G22" s="122"/>
      <c r="H22" s="122"/>
      <c r="I22" s="122"/>
      <c r="J22" s="146"/>
      <c r="K22" s="122"/>
    </row>
    <row r="23" spans="4:11" x14ac:dyDescent="0.25">
      <c r="D23" s="121">
        <v>10</v>
      </c>
      <c r="E23" s="149">
        <v>0.69673611111111111</v>
      </c>
      <c r="F23" s="148">
        <v>0.78008101851851863</v>
      </c>
      <c r="G23" s="121">
        <v>16</v>
      </c>
      <c r="H23" s="121">
        <v>367</v>
      </c>
      <c r="I23" s="121">
        <v>257</v>
      </c>
      <c r="J23" s="145">
        <f t="shared" ref="J23" si="6">ABS(H23-I23)</f>
        <v>110</v>
      </c>
      <c r="K23" s="121">
        <v>2</v>
      </c>
    </row>
    <row r="24" spans="4:11" ht="15.75" thickBot="1" x14ac:dyDescent="0.3">
      <c r="D24" s="122"/>
      <c r="E24" s="143" t="s">
        <v>137</v>
      </c>
      <c r="F24" s="152" t="s">
        <v>40</v>
      </c>
      <c r="G24" s="122"/>
      <c r="H24" s="122"/>
      <c r="I24" s="122"/>
      <c r="J24" s="146"/>
      <c r="K24" s="122"/>
    </row>
    <row r="25" spans="4:11" x14ac:dyDescent="0.25">
      <c r="D25" s="121">
        <v>11</v>
      </c>
      <c r="E25" s="149">
        <v>0.70020833333333332</v>
      </c>
      <c r="F25" s="151">
        <v>0.45021990740740742</v>
      </c>
      <c r="G25" s="121">
        <v>9</v>
      </c>
      <c r="H25" s="121">
        <v>179</v>
      </c>
      <c r="I25" s="121">
        <v>379</v>
      </c>
      <c r="J25" s="145">
        <f t="shared" ref="J25" si="7">ABS(H25-I25)</f>
        <v>200</v>
      </c>
      <c r="K25" s="121">
        <v>2</v>
      </c>
    </row>
    <row r="26" spans="4:11" ht="15.75" thickBot="1" x14ac:dyDescent="0.3">
      <c r="D26" s="122"/>
      <c r="E26" s="143" t="s">
        <v>137</v>
      </c>
      <c r="F26" s="150" t="s">
        <v>33</v>
      </c>
      <c r="G26" s="122"/>
      <c r="H26" s="122"/>
      <c r="I26" s="122"/>
      <c r="J26" s="146"/>
      <c r="K26" s="122"/>
    </row>
    <row r="27" spans="4:11" x14ac:dyDescent="0.25">
      <c r="D27" s="121">
        <v>12</v>
      </c>
      <c r="E27" s="149">
        <v>0.70368055555555553</v>
      </c>
      <c r="F27" s="148">
        <v>0.95369212962962957</v>
      </c>
      <c r="G27" s="121">
        <v>12</v>
      </c>
      <c r="H27" s="121">
        <v>461</v>
      </c>
      <c r="I27" s="121">
        <v>499</v>
      </c>
      <c r="J27" s="145">
        <f t="shared" ref="J27" si="8">ABS(H27-I27)</f>
        <v>38</v>
      </c>
      <c r="K27" s="121">
        <v>2</v>
      </c>
    </row>
    <row r="28" spans="4:11" ht="15.75" thickBot="1" x14ac:dyDescent="0.3">
      <c r="D28" s="122"/>
      <c r="E28" s="143" t="s">
        <v>137</v>
      </c>
      <c r="F28" s="152" t="s">
        <v>36</v>
      </c>
      <c r="G28" s="122"/>
      <c r="H28" s="122"/>
      <c r="I28" s="122"/>
      <c r="J28" s="146"/>
      <c r="K28" s="122"/>
    </row>
    <row r="29" spans="4:11" x14ac:dyDescent="0.25">
      <c r="D29" s="121">
        <v>13</v>
      </c>
      <c r="E29" s="149">
        <v>0.70715277777777785</v>
      </c>
      <c r="F29" s="151">
        <v>0.12383101851851852</v>
      </c>
      <c r="G29" s="121">
        <v>1</v>
      </c>
      <c r="H29" s="121">
        <v>23</v>
      </c>
      <c r="I29" s="121">
        <v>61</v>
      </c>
      <c r="J29" s="145">
        <f>ABS(H29-I29)</f>
        <v>38</v>
      </c>
      <c r="K29" s="121">
        <v>2</v>
      </c>
    </row>
    <row r="30" spans="4:11" ht="15.75" thickBot="1" x14ac:dyDescent="0.3">
      <c r="D30" s="122"/>
      <c r="E30" s="143" t="s">
        <v>137</v>
      </c>
      <c r="F30" s="152" t="s">
        <v>25</v>
      </c>
      <c r="G30" s="122"/>
      <c r="H30" s="122"/>
      <c r="I30" s="122"/>
      <c r="J30" s="146"/>
      <c r="K30" s="122"/>
    </row>
    <row r="31" spans="4:11" x14ac:dyDescent="0.25">
      <c r="D31" s="121"/>
      <c r="E31" s="53"/>
      <c r="F31" s="54"/>
      <c r="G31" s="121"/>
      <c r="H31" s="121"/>
      <c r="I31" s="121"/>
      <c r="J31" s="147"/>
      <c r="K31" s="121"/>
    </row>
    <row r="32" spans="4:11" ht="15.75" thickBot="1" x14ac:dyDescent="0.3">
      <c r="D32" s="122"/>
      <c r="E32" s="73"/>
      <c r="F32" s="52"/>
      <c r="G32" s="122"/>
      <c r="H32" s="122"/>
      <c r="I32" s="122"/>
      <c r="J32" s="147"/>
      <c r="K32" s="122"/>
    </row>
    <row r="33" spans="4:11" x14ac:dyDescent="0.25">
      <c r="D33" s="121"/>
      <c r="E33" s="53"/>
      <c r="F33" s="54"/>
      <c r="G33" s="121"/>
      <c r="H33" s="121"/>
      <c r="I33" s="121"/>
      <c r="J33" s="147"/>
      <c r="K33" s="121"/>
    </row>
    <row r="34" spans="4:11" ht="15.75" thickBot="1" x14ac:dyDescent="0.3">
      <c r="D34" s="122"/>
      <c r="E34" s="73"/>
      <c r="F34" s="52"/>
      <c r="G34" s="122"/>
      <c r="H34" s="122"/>
      <c r="I34" s="122"/>
      <c r="J34" s="147"/>
      <c r="K34" s="122"/>
    </row>
    <row r="35" spans="4:11" x14ac:dyDescent="0.25">
      <c r="D35" s="121"/>
      <c r="E35" s="53"/>
      <c r="F35" s="54"/>
      <c r="G35" s="121"/>
      <c r="H35" s="121"/>
      <c r="I35" s="121"/>
      <c r="J35" s="147"/>
      <c r="K35" s="121"/>
    </row>
    <row r="36" spans="4:11" ht="15.75" thickBot="1" x14ac:dyDescent="0.3">
      <c r="D36" s="122"/>
      <c r="E36" s="73"/>
      <c r="F36" s="52"/>
      <c r="G36" s="122"/>
      <c r="H36" s="122"/>
      <c r="I36" s="122"/>
      <c r="J36" s="147"/>
      <c r="K36" s="122"/>
    </row>
    <row r="37" spans="4:11" x14ac:dyDescent="0.25">
      <c r="D37" s="121"/>
      <c r="E37" s="53"/>
      <c r="F37" s="54"/>
      <c r="G37" s="121"/>
      <c r="H37" s="121"/>
      <c r="I37" s="121"/>
      <c r="J37" s="147"/>
      <c r="K37" s="121"/>
    </row>
    <row r="38" spans="4:11" ht="15.75" thickBot="1" x14ac:dyDescent="0.3">
      <c r="D38" s="122"/>
      <c r="E38" s="73"/>
      <c r="F38" s="52"/>
      <c r="G38" s="122"/>
      <c r="H38" s="122"/>
      <c r="I38" s="122"/>
      <c r="J38" s="147"/>
      <c r="K38" s="122"/>
    </row>
  </sheetData>
  <mergeCells count="101">
    <mergeCell ref="D7:D8"/>
    <mergeCell ref="G7:G8"/>
    <mergeCell ref="H7:H8"/>
    <mergeCell ref="I7:I8"/>
    <mergeCell ref="K7:K8"/>
    <mergeCell ref="J7:J8"/>
    <mergeCell ref="D5:D6"/>
    <mergeCell ref="G5:G6"/>
    <mergeCell ref="H5:H6"/>
    <mergeCell ref="I5:I6"/>
    <mergeCell ref="K5:K6"/>
    <mergeCell ref="D11:D12"/>
    <mergeCell ref="G11:G12"/>
    <mergeCell ref="H11:H12"/>
    <mergeCell ref="I11:I12"/>
    <mergeCell ref="K11:K12"/>
    <mergeCell ref="J11:J12"/>
    <mergeCell ref="D9:D10"/>
    <mergeCell ref="G9:G10"/>
    <mergeCell ref="H9:H10"/>
    <mergeCell ref="I9:I10"/>
    <mergeCell ref="K9:K10"/>
    <mergeCell ref="J9:J10"/>
    <mergeCell ref="D15:D16"/>
    <mergeCell ref="G15:G16"/>
    <mergeCell ref="H15:H16"/>
    <mergeCell ref="I15:I16"/>
    <mergeCell ref="K15:K16"/>
    <mergeCell ref="J15:J16"/>
    <mergeCell ref="D13:D14"/>
    <mergeCell ref="G13:G14"/>
    <mergeCell ref="H13:H14"/>
    <mergeCell ref="I13:I14"/>
    <mergeCell ref="K13:K14"/>
    <mergeCell ref="J13:J14"/>
    <mergeCell ref="D19:D20"/>
    <mergeCell ref="G19:G20"/>
    <mergeCell ref="H19:H20"/>
    <mergeCell ref="I19:I20"/>
    <mergeCell ref="K19:K20"/>
    <mergeCell ref="J19:J20"/>
    <mergeCell ref="D17:D18"/>
    <mergeCell ref="G17:G18"/>
    <mergeCell ref="H17:H18"/>
    <mergeCell ref="I17:I18"/>
    <mergeCell ref="K17:K18"/>
    <mergeCell ref="J17:J18"/>
    <mergeCell ref="D23:D24"/>
    <mergeCell ref="G23:G24"/>
    <mergeCell ref="H23:H24"/>
    <mergeCell ref="I23:I24"/>
    <mergeCell ref="K23:K24"/>
    <mergeCell ref="J23:J24"/>
    <mergeCell ref="D21:D22"/>
    <mergeCell ref="G21:G22"/>
    <mergeCell ref="H21:H22"/>
    <mergeCell ref="I21:I22"/>
    <mergeCell ref="K21:K22"/>
    <mergeCell ref="J21:J22"/>
    <mergeCell ref="K25:K26"/>
    <mergeCell ref="D27:D28"/>
    <mergeCell ref="G27:G28"/>
    <mergeCell ref="H27:H28"/>
    <mergeCell ref="I27:I28"/>
    <mergeCell ref="K27:K28"/>
    <mergeCell ref="J25:J26"/>
    <mergeCell ref="J27:J28"/>
    <mergeCell ref="K29:K30"/>
    <mergeCell ref="D31:D32"/>
    <mergeCell ref="G31:G32"/>
    <mergeCell ref="H31:H32"/>
    <mergeCell ref="I31:I32"/>
    <mergeCell ref="K31:K32"/>
    <mergeCell ref="J29:J30"/>
    <mergeCell ref="K37:K38"/>
    <mergeCell ref="D33:D34"/>
    <mergeCell ref="G33:G34"/>
    <mergeCell ref="H33:H34"/>
    <mergeCell ref="I33:I34"/>
    <mergeCell ref="K33:K34"/>
    <mergeCell ref="D35:D36"/>
    <mergeCell ref="G35:G36"/>
    <mergeCell ref="H35:H36"/>
    <mergeCell ref="I35:I36"/>
    <mergeCell ref="K35:K36"/>
    <mergeCell ref="D3:D4"/>
    <mergeCell ref="H3:H4"/>
    <mergeCell ref="I3:I4"/>
    <mergeCell ref="J5:J6"/>
    <mergeCell ref="D37:D38"/>
    <mergeCell ref="G37:G38"/>
    <mergeCell ref="H37:H38"/>
    <mergeCell ref="I37:I38"/>
    <mergeCell ref="D29:D30"/>
    <mergeCell ref="G29:G30"/>
    <mergeCell ref="H29:H30"/>
    <mergeCell ref="I29:I30"/>
    <mergeCell ref="D25:D26"/>
    <mergeCell ref="G25:G26"/>
    <mergeCell ref="H25:H26"/>
    <mergeCell ref="I25:I2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139</v>
      </c>
    </row>
    <row r="10" spans="4:8" x14ac:dyDescent="0.25">
      <c r="G10">
        <v>23</v>
      </c>
      <c r="H10">
        <v>1</v>
      </c>
    </row>
    <row r="18" spans="10:13" x14ac:dyDescent="0.25">
      <c r="J18" s="125" t="s">
        <v>115</v>
      </c>
      <c r="K18" s="125" t="s">
        <v>116</v>
      </c>
      <c r="L18" s="6" t="s">
        <v>140</v>
      </c>
    </row>
    <row r="19" spans="10:13" x14ac:dyDescent="0.25">
      <c r="J19" s="125"/>
      <c r="K19" s="125"/>
      <c r="L19" s="6" t="s">
        <v>135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55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3"/>
  <sheetViews>
    <sheetView zoomScaleNormal="100" workbookViewId="0">
      <selection activeCell="G12" sqref="D5:G12"/>
    </sheetView>
  </sheetViews>
  <sheetFormatPr defaultRowHeight="15" x14ac:dyDescent="0.25"/>
  <cols>
    <col min="3" max="3" width="7.28515625" customWidth="1"/>
    <col min="4" max="4" width="12.140625" customWidth="1"/>
    <col min="6" max="6" width="19.85546875" customWidth="1"/>
    <col min="7" max="7" width="27.85546875" customWidth="1"/>
  </cols>
  <sheetData>
    <row r="4" spans="4:11" ht="15.75" thickBot="1" x14ac:dyDescent="0.3"/>
    <row r="5" spans="4:11" ht="15.75" thickBot="1" x14ac:dyDescent="0.3">
      <c r="D5" s="126" t="s">
        <v>154</v>
      </c>
      <c r="E5" s="127"/>
      <c r="F5" s="127"/>
      <c r="G5" s="69">
        <v>0.42850694444444448</v>
      </c>
      <c r="H5" s="68"/>
    </row>
    <row r="6" spans="4:11" ht="15.75" thickBot="1" x14ac:dyDescent="0.3">
      <c r="D6" s="130" t="s">
        <v>151</v>
      </c>
      <c r="E6" s="131"/>
      <c r="F6" s="132"/>
      <c r="G6" s="76">
        <v>97</v>
      </c>
      <c r="H6" s="68"/>
    </row>
    <row r="7" spans="4:11" ht="15.75" thickBot="1" x14ac:dyDescent="0.3">
      <c r="D7" s="130" t="s">
        <v>147</v>
      </c>
      <c r="E7" s="131"/>
      <c r="F7" s="132"/>
      <c r="G7" s="77">
        <v>4</v>
      </c>
      <c r="H7" s="68"/>
    </row>
    <row r="8" spans="4:11" ht="15.75" thickBot="1" x14ac:dyDescent="0.3">
      <c r="D8" s="135" t="s">
        <v>150</v>
      </c>
      <c r="E8" s="136"/>
      <c r="F8" s="133" t="s">
        <v>149</v>
      </c>
      <c r="G8" s="134"/>
      <c r="H8" s="68"/>
    </row>
    <row r="9" spans="4:11" ht="15.75" thickBot="1" x14ac:dyDescent="0.3">
      <c r="D9" s="70" t="s">
        <v>148</v>
      </c>
      <c r="E9" s="30">
        <v>10</v>
      </c>
      <c r="F9" s="29" t="s">
        <v>156</v>
      </c>
      <c r="G9" s="75" t="b">
        <v>0</v>
      </c>
      <c r="H9" s="66"/>
      <c r="J9" s="65" t="s">
        <v>141</v>
      </c>
      <c r="K9" s="65"/>
    </row>
    <row r="10" spans="4:11" ht="15.75" thickBot="1" x14ac:dyDescent="0.3">
      <c r="D10" s="79" t="s">
        <v>148</v>
      </c>
      <c r="E10" s="78">
        <v>80</v>
      </c>
      <c r="F10" s="80" t="s">
        <v>157</v>
      </c>
      <c r="G10" s="81" t="b">
        <f>E$9&lt; E10</f>
        <v>1</v>
      </c>
      <c r="H10" s="56"/>
    </row>
    <row r="11" spans="4:11" ht="15.75" thickBot="1" x14ac:dyDescent="0.3">
      <c r="D11" s="82" t="s">
        <v>153</v>
      </c>
      <c r="E11" s="137"/>
      <c r="F11" s="137"/>
      <c r="G11" s="138"/>
      <c r="H11" s="72"/>
    </row>
    <row r="12" spans="4:11" ht="16.5" thickBot="1" x14ac:dyDescent="0.3">
      <c r="D12" s="128"/>
      <c r="E12" s="129"/>
      <c r="F12" s="84" t="s">
        <v>155</v>
      </c>
      <c r="G12" s="83">
        <v>419</v>
      </c>
      <c r="H12" s="56"/>
    </row>
    <row r="13" spans="4:11" x14ac:dyDescent="0.25">
      <c r="H13" s="64"/>
    </row>
  </sheetData>
  <mergeCells count="7">
    <mergeCell ref="D5:F5"/>
    <mergeCell ref="D12:E12"/>
    <mergeCell ref="D6:F6"/>
    <mergeCell ref="D7:F7"/>
    <mergeCell ref="F8:G8"/>
    <mergeCell ref="D8:E8"/>
    <mergeCell ref="E11:G1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workbookViewId="0">
      <selection activeCell="K16" sqref="K16"/>
    </sheetView>
  </sheetViews>
  <sheetFormatPr defaultRowHeight="15" x14ac:dyDescent="0.25"/>
  <cols>
    <col min="10" max="10" width="12" customWidth="1"/>
  </cols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39" t="s">
        <v>146</v>
      </c>
      <c r="J6" s="140"/>
      <c r="K6" s="31" t="s">
        <v>144</v>
      </c>
      <c r="L6" s="31">
        <v>2</v>
      </c>
      <c r="M6" s="31">
        <v>3</v>
      </c>
      <c r="N6" s="31">
        <v>5</v>
      </c>
      <c r="O6" s="31" t="s">
        <v>143</v>
      </c>
      <c r="P6" s="71">
        <v>509</v>
      </c>
    </row>
    <row r="7" spans="6:16" ht="15.75" thickBot="1" x14ac:dyDescent="0.3">
      <c r="F7">
        <v>5</v>
      </c>
      <c r="I7" s="141"/>
      <c r="J7" s="142"/>
      <c r="K7" s="22" t="s">
        <v>145</v>
      </c>
      <c r="L7" s="22">
        <v>1</v>
      </c>
      <c r="M7" s="22">
        <v>2</v>
      </c>
      <c r="N7" s="22">
        <v>3</v>
      </c>
      <c r="O7" s="22" t="s">
        <v>143</v>
      </c>
      <c r="P7" s="23">
        <v>97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142</v>
      </c>
    </row>
    <row r="11" spans="6:16" x14ac:dyDescent="0.25">
      <c r="F11" t="s">
        <v>142</v>
      </c>
    </row>
    <row r="12" spans="6:16" x14ac:dyDescent="0.25">
      <c r="F12">
        <v>3391</v>
      </c>
    </row>
    <row r="13" spans="6:16" ht="15.75" thickBot="1" x14ac:dyDescent="0.3">
      <c r="F13">
        <v>23</v>
      </c>
      <c r="I13" s="67"/>
      <c r="J13" s="67"/>
      <c r="K13" s="67"/>
      <c r="L13" s="67"/>
      <c r="M13" s="67"/>
      <c r="N13" s="67"/>
      <c r="O13" s="67"/>
      <c r="P13" s="67"/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2020-08-15T01:16:36Z</dcterms:modified>
</cp:coreProperties>
</file>