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nerja2\"/>
    </mc:Choice>
  </mc:AlternateContent>
  <xr:revisionPtr revIDLastSave="0" documentId="13_ncr:1_{23AD1F21-F25B-497E-9025-29CE099094D3}" xr6:coauthVersionLast="47" xr6:coauthVersionMax="47" xr10:uidLastSave="{00000000-0000-0000-0000-000000000000}"/>
  <bookViews>
    <workbookView xWindow="20370" yWindow="-2085" windowWidth="29040" windowHeight="15990" xr2:uid="{669C638F-A257-4EC6-B17B-51B1F4C22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3" i="1" l="1"/>
  <c r="J64" i="1"/>
  <c r="B54" i="1"/>
  <c r="B79" i="1" s="1"/>
  <c r="C54" i="1"/>
  <c r="C79" i="1" s="1"/>
  <c r="D54" i="1"/>
  <c r="D79" i="1" s="1"/>
  <c r="E54" i="1"/>
  <c r="E79" i="1" s="1"/>
  <c r="M79" i="1" s="1"/>
  <c r="C53" i="1"/>
  <c r="C78" i="1" s="1"/>
  <c r="D53" i="1"/>
  <c r="D78" i="1" s="1"/>
  <c r="M78" i="1" s="1"/>
  <c r="E53" i="1"/>
  <c r="E78" i="1" s="1"/>
  <c r="B53" i="1"/>
  <c r="B78" i="1" s="1"/>
  <c r="B44" i="1"/>
  <c r="B74" i="1" s="1"/>
  <c r="C44" i="1"/>
  <c r="C74" i="1" s="1"/>
  <c r="D44" i="1"/>
  <c r="D74" i="1" s="1"/>
  <c r="E44" i="1"/>
  <c r="E74" i="1" s="1"/>
  <c r="F44" i="1"/>
  <c r="F74" i="1" s="1"/>
  <c r="G44" i="1"/>
  <c r="G74" i="1" s="1"/>
  <c r="G43" i="1"/>
  <c r="G73" i="1" s="1"/>
  <c r="C43" i="1"/>
  <c r="C73" i="1" s="1"/>
  <c r="D43" i="1"/>
  <c r="D73" i="1" s="1"/>
  <c r="E43" i="1"/>
  <c r="E73" i="1" s="1"/>
  <c r="F43" i="1"/>
  <c r="F73" i="1" s="1"/>
  <c r="B43" i="1"/>
  <c r="B73" i="1" s="1"/>
  <c r="L73" i="1" s="1"/>
  <c r="B35" i="1"/>
  <c r="B65" i="1" s="1"/>
  <c r="C35" i="1"/>
  <c r="C65" i="1" s="1"/>
  <c r="D35" i="1"/>
  <c r="D65" i="1" s="1"/>
  <c r="E35" i="1"/>
  <c r="E65" i="1" s="1"/>
  <c r="F35" i="1"/>
  <c r="F65" i="1" s="1"/>
  <c r="G35" i="1"/>
  <c r="G65" i="1" s="1"/>
  <c r="H35" i="1"/>
  <c r="H65" i="1" s="1"/>
  <c r="I35" i="1"/>
  <c r="I65" i="1" s="1"/>
  <c r="J35" i="1"/>
  <c r="J65" i="1" s="1"/>
  <c r="K35" i="1"/>
  <c r="K65" i="1" s="1"/>
  <c r="K34" i="1"/>
  <c r="K64" i="1" s="1"/>
  <c r="C34" i="1"/>
  <c r="C64" i="1" s="1"/>
  <c r="D34" i="1"/>
  <c r="D64" i="1" s="1"/>
  <c r="E34" i="1"/>
  <c r="E64" i="1" s="1"/>
  <c r="F34" i="1"/>
  <c r="F64" i="1" s="1"/>
  <c r="G34" i="1"/>
  <c r="G64" i="1" s="1"/>
  <c r="H34" i="1"/>
  <c r="H64" i="1" s="1"/>
  <c r="I34" i="1"/>
  <c r="I64" i="1" s="1"/>
  <c r="J34" i="1"/>
  <c r="B34" i="1"/>
  <c r="B64" i="1" s="1"/>
  <c r="M64" i="1" l="1"/>
  <c r="L65" i="1"/>
  <c r="M73" i="1"/>
  <c r="L74" i="1"/>
  <c r="L79" i="1"/>
  <c r="N79" i="1" s="1"/>
  <c r="L64" i="1"/>
  <c r="M65" i="1"/>
  <c r="M74" i="1"/>
  <c r="L78" i="1"/>
  <c r="N78" i="1" s="1"/>
  <c r="N64" i="1"/>
  <c r="N73" i="1"/>
  <c r="N74" i="1" l="1"/>
  <c r="N65" i="1"/>
  <c r="B84" i="1" s="1"/>
</calcChain>
</file>

<file path=xl/sharedStrings.xml><?xml version="1.0" encoding="utf-8"?>
<sst xmlns="http://schemas.openxmlformats.org/spreadsheetml/2006/main" count="40" uniqueCount="16">
  <si>
    <t>Aspek 1</t>
  </si>
  <si>
    <t>Aspek 2</t>
  </si>
  <si>
    <t>Aspek 3</t>
  </si>
  <si>
    <t>q</t>
  </si>
  <si>
    <t>w</t>
  </si>
  <si>
    <t>Aspek Nilai 1</t>
  </si>
  <si>
    <t>Aspek Nilai 2</t>
  </si>
  <si>
    <t>Aspek Nilai 3</t>
  </si>
  <si>
    <t>Nilai Actual</t>
  </si>
  <si>
    <t>Konversi Gap</t>
  </si>
  <si>
    <t>Konversi Bobot Gap</t>
  </si>
  <si>
    <t>Nilai</t>
  </si>
  <si>
    <t>Bobot</t>
  </si>
  <si>
    <t>NCF</t>
  </si>
  <si>
    <t>NSF</t>
  </si>
  <si>
    <t>Nilai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</si>
</sst>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EFBB-1EDC-400B-BA04-34A4836CDE43}">
  <dimension ref="A2:W84"/>
  <sheetViews>
    <sheetView tabSelected="1" workbookViewId="0">
      <selection activeCell="L69" sqref="L69"/>
    </sheetView>
  </sheetViews>
  <sheetFormatPr defaultRowHeight="15" x14ac:dyDescent="0.25"/>
  <sheetData>
    <row r="2" spans="1:23" x14ac:dyDescent="0.25">
      <c r="A2" t="s">
        <v>8</v>
      </c>
    </row>
    <row r="3" spans="1:23" x14ac:dyDescent="0.25">
      <c r="A3" t="s">
        <v>5</v>
      </c>
      <c r="N3" t="s">
        <v>0</v>
      </c>
    </row>
    <row r="4" spans="1:23" x14ac:dyDescent="0.25">
      <c r="A4" t="s">
        <v>3</v>
      </c>
      <c r="B4">
        <v>2</v>
      </c>
      <c r="C4">
        <v>4</v>
      </c>
      <c r="D4">
        <v>3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2</v>
      </c>
      <c r="N4">
        <v>3</v>
      </c>
      <c r="O4">
        <v>3</v>
      </c>
      <c r="P4">
        <v>4</v>
      </c>
      <c r="Q4">
        <v>4</v>
      </c>
      <c r="R4">
        <v>3</v>
      </c>
      <c r="S4">
        <v>4</v>
      </c>
      <c r="T4">
        <v>4</v>
      </c>
      <c r="U4">
        <v>5</v>
      </c>
      <c r="V4">
        <v>3</v>
      </c>
      <c r="W4">
        <v>4</v>
      </c>
    </row>
    <row r="5" spans="1:23" x14ac:dyDescent="0.25">
      <c r="A5" t="s">
        <v>4</v>
      </c>
      <c r="B5">
        <v>3</v>
      </c>
      <c r="C5">
        <v>4</v>
      </c>
      <c r="D5">
        <v>3</v>
      </c>
      <c r="E5">
        <v>3</v>
      </c>
      <c r="F5">
        <v>4</v>
      </c>
      <c r="G5">
        <v>4</v>
      </c>
      <c r="H5">
        <v>2</v>
      </c>
      <c r="I5">
        <v>3</v>
      </c>
      <c r="J5">
        <v>3</v>
      </c>
      <c r="K5">
        <v>4</v>
      </c>
    </row>
    <row r="7" spans="1:23" x14ac:dyDescent="0.25">
      <c r="N7" t="s">
        <v>1</v>
      </c>
    </row>
    <row r="8" spans="1:23" x14ac:dyDescent="0.25">
      <c r="N8">
        <v>3</v>
      </c>
      <c r="O8">
        <v>4</v>
      </c>
      <c r="P8">
        <v>2</v>
      </c>
      <c r="Q8">
        <v>3</v>
      </c>
      <c r="R8">
        <v>3</v>
      </c>
      <c r="S8">
        <v>5</v>
      </c>
    </row>
    <row r="11" spans="1:23" x14ac:dyDescent="0.25">
      <c r="N11" t="s">
        <v>2</v>
      </c>
    </row>
    <row r="12" spans="1:23" x14ac:dyDescent="0.25">
      <c r="A12" t="s">
        <v>6</v>
      </c>
      <c r="N12">
        <v>3</v>
      </c>
      <c r="O12">
        <v>4</v>
      </c>
      <c r="P12">
        <v>2</v>
      </c>
      <c r="Q12">
        <v>3</v>
      </c>
    </row>
    <row r="13" spans="1:23" x14ac:dyDescent="0.25">
      <c r="A13" t="s">
        <v>3</v>
      </c>
      <c r="B13">
        <v>2</v>
      </c>
      <c r="C13">
        <v>4</v>
      </c>
      <c r="D13">
        <v>3</v>
      </c>
      <c r="E13">
        <v>2</v>
      </c>
      <c r="F13">
        <v>3</v>
      </c>
      <c r="G13">
        <v>4</v>
      </c>
    </row>
    <row r="14" spans="1:23" x14ac:dyDescent="0.25">
      <c r="A14" t="s">
        <v>4</v>
      </c>
      <c r="B14">
        <v>5</v>
      </c>
      <c r="C14">
        <v>4</v>
      </c>
      <c r="D14">
        <v>3</v>
      </c>
      <c r="E14">
        <v>3</v>
      </c>
      <c r="F14">
        <v>4</v>
      </c>
      <c r="G14">
        <v>4</v>
      </c>
    </row>
    <row r="21" spans="1:5" x14ac:dyDescent="0.25">
      <c r="A21" t="s">
        <v>7</v>
      </c>
    </row>
    <row r="22" spans="1:5" x14ac:dyDescent="0.25">
      <c r="A22" t="s">
        <v>3</v>
      </c>
      <c r="B22">
        <v>1</v>
      </c>
      <c r="C22">
        <v>4</v>
      </c>
      <c r="D22">
        <v>3</v>
      </c>
      <c r="E22">
        <v>2</v>
      </c>
    </row>
    <row r="23" spans="1:5" x14ac:dyDescent="0.25">
      <c r="A23" t="s">
        <v>4</v>
      </c>
      <c r="B23">
        <v>5</v>
      </c>
      <c r="C23">
        <v>1</v>
      </c>
      <c r="D23">
        <v>2</v>
      </c>
      <c r="E23">
        <v>3</v>
      </c>
    </row>
    <row r="32" spans="1:5" x14ac:dyDescent="0.25">
      <c r="A32" t="s">
        <v>9</v>
      </c>
    </row>
    <row r="33" spans="1:11" x14ac:dyDescent="0.25">
      <c r="A33" t="s">
        <v>5</v>
      </c>
    </row>
    <row r="34" spans="1:11" x14ac:dyDescent="0.25">
      <c r="A34" t="s">
        <v>3</v>
      </c>
      <c r="B34">
        <f>B4-N$4</f>
        <v>-1</v>
      </c>
      <c r="C34">
        <f t="shared" ref="C34:J34" si="0">C4-O$4</f>
        <v>1</v>
      </c>
      <c r="D34">
        <f t="shared" si="0"/>
        <v>-1</v>
      </c>
      <c r="E34">
        <f t="shared" si="0"/>
        <v>-2</v>
      </c>
      <c r="F34">
        <f t="shared" si="0"/>
        <v>0</v>
      </c>
      <c r="G34">
        <f t="shared" si="0"/>
        <v>0</v>
      </c>
      <c r="H34">
        <f t="shared" si="0"/>
        <v>-1</v>
      </c>
      <c r="I34">
        <f t="shared" si="0"/>
        <v>-3</v>
      </c>
      <c r="J34">
        <f t="shared" si="0"/>
        <v>0</v>
      </c>
      <c r="K34">
        <f>K4-W$4</f>
        <v>-2</v>
      </c>
    </row>
    <row r="35" spans="1:11" x14ac:dyDescent="0.25">
      <c r="A35" t="s">
        <v>4</v>
      </c>
      <c r="B35">
        <f t="shared" ref="B35" si="1">B5-N$4</f>
        <v>0</v>
      </c>
      <c r="C35">
        <f t="shared" ref="C35" si="2">C5-O$4</f>
        <v>1</v>
      </c>
      <c r="D35">
        <f t="shared" ref="D35" si="3">D5-P$4</f>
        <v>-1</v>
      </c>
      <c r="E35">
        <f t="shared" ref="E35" si="4">E5-Q$4</f>
        <v>-1</v>
      </c>
      <c r="F35">
        <f t="shared" ref="F35" si="5">F5-R$4</f>
        <v>1</v>
      </c>
      <c r="G35">
        <f t="shared" ref="G35" si="6">G5-S$4</f>
        <v>0</v>
      </c>
      <c r="H35">
        <f t="shared" ref="H35" si="7">H5-T$4</f>
        <v>-2</v>
      </c>
      <c r="I35">
        <f t="shared" ref="I35" si="8">I5-U$4</f>
        <v>-2</v>
      </c>
      <c r="J35">
        <f t="shared" ref="J35:K35" si="9">J5-V$4</f>
        <v>0</v>
      </c>
      <c r="K35">
        <f t="shared" si="9"/>
        <v>0</v>
      </c>
    </row>
    <row r="42" spans="1:11" x14ac:dyDescent="0.25">
      <c r="A42" t="s">
        <v>6</v>
      </c>
    </row>
    <row r="43" spans="1:11" x14ac:dyDescent="0.25">
      <c r="A43" t="s">
        <v>3</v>
      </c>
      <c r="B43">
        <f>B13-N$8</f>
        <v>-1</v>
      </c>
      <c r="C43">
        <f t="shared" ref="C43:F43" si="10">C13-O$8</f>
        <v>0</v>
      </c>
      <c r="D43">
        <f t="shared" si="10"/>
        <v>1</v>
      </c>
      <c r="E43">
        <f t="shared" si="10"/>
        <v>-1</v>
      </c>
      <c r="F43">
        <f t="shared" si="10"/>
        <v>0</v>
      </c>
      <c r="G43">
        <f>G13-S$8</f>
        <v>-1</v>
      </c>
    </row>
    <row r="44" spans="1:11" x14ac:dyDescent="0.25">
      <c r="A44" t="s">
        <v>4</v>
      </c>
      <c r="B44">
        <f t="shared" ref="B44" si="11">B14-N$8</f>
        <v>2</v>
      </c>
      <c r="C44">
        <f t="shared" ref="C44" si="12">C14-O$8</f>
        <v>0</v>
      </c>
      <c r="D44">
        <f t="shared" ref="D44" si="13">D14-P$8</f>
        <v>1</v>
      </c>
      <c r="E44">
        <f t="shared" ref="E44" si="14">E14-Q$8</f>
        <v>0</v>
      </c>
      <c r="F44">
        <f t="shared" ref="F44:G44" si="15">F14-R$8</f>
        <v>1</v>
      </c>
      <c r="G44">
        <f t="shared" si="15"/>
        <v>-1</v>
      </c>
    </row>
    <row r="52" spans="1:17" x14ac:dyDescent="0.25">
      <c r="A52" t="s">
        <v>7</v>
      </c>
    </row>
    <row r="53" spans="1:17" x14ac:dyDescent="0.25">
      <c r="A53" t="s">
        <v>3</v>
      </c>
      <c r="B53">
        <f>B22-N$12</f>
        <v>-2</v>
      </c>
      <c r="C53">
        <f t="shared" ref="C53:E53" si="16">C22-O$12</f>
        <v>0</v>
      </c>
      <c r="D53">
        <f t="shared" si="16"/>
        <v>1</v>
      </c>
      <c r="E53">
        <f t="shared" si="16"/>
        <v>-1</v>
      </c>
    </row>
    <row r="54" spans="1:17" x14ac:dyDescent="0.25">
      <c r="A54" t="s">
        <v>4</v>
      </c>
      <c r="B54">
        <f t="shared" ref="B54" si="17">B23-N$12</f>
        <v>2</v>
      </c>
      <c r="C54">
        <f t="shared" ref="C54" si="18">C23-O$12</f>
        <v>-3</v>
      </c>
      <c r="D54">
        <f t="shared" ref="D54" si="19">D23-P$12</f>
        <v>0</v>
      </c>
      <c r="E54">
        <f t="shared" ref="E54" si="20">E23-Q$12</f>
        <v>0</v>
      </c>
    </row>
    <row r="62" spans="1:17" x14ac:dyDescent="0.25">
      <c r="A62" t="s">
        <v>10</v>
      </c>
      <c r="P62" t="s">
        <v>11</v>
      </c>
      <c r="Q62" t="s">
        <v>12</v>
      </c>
    </row>
    <row r="63" spans="1:17" x14ac:dyDescent="0.25">
      <c r="A63" t="s">
        <v>0</v>
      </c>
      <c r="L63" t="s">
        <v>13</v>
      </c>
      <c r="M63" t="s">
        <v>14</v>
      </c>
      <c r="P63">
        <v>0</v>
      </c>
      <c r="Q63">
        <v>5</v>
      </c>
    </row>
    <row r="64" spans="1:17" x14ac:dyDescent="0.25">
      <c r="A64" t="s">
        <v>3</v>
      </c>
      <c r="B64">
        <f>VLOOKUP(B34,$P$63:$Q$71,2,FALSE)</f>
        <v>4</v>
      </c>
      <c r="C64">
        <f t="shared" ref="C64:K64" si="21">VLOOKUP(C34,$P$63:$Q$71,2,FALSE)</f>
        <v>4.5</v>
      </c>
      <c r="D64">
        <f t="shared" si="21"/>
        <v>4</v>
      </c>
      <c r="E64">
        <f t="shared" si="21"/>
        <v>3</v>
      </c>
      <c r="F64">
        <f t="shared" si="21"/>
        <v>5</v>
      </c>
      <c r="G64">
        <f t="shared" si="21"/>
        <v>5</v>
      </c>
      <c r="H64">
        <f t="shared" si="21"/>
        <v>4</v>
      </c>
      <c r="I64">
        <f t="shared" si="21"/>
        <v>2</v>
      </c>
      <c r="J64">
        <f t="shared" si="21"/>
        <v>5</v>
      </c>
      <c r="K64">
        <f t="shared" si="21"/>
        <v>3</v>
      </c>
      <c r="L64">
        <f>(B64+C64+F64+I64+J64)/5</f>
        <v>4.0999999999999996</v>
      </c>
      <c r="M64">
        <f>(D64+E64+G64+H64+K64)/5</f>
        <v>3.8</v>
      </c>
      <c r="N64">
        <f>((60/100)*L64)+((40/100)*M64)</f>
        <v>3.9799999999999995</v>
      </c>
      <c r="P64">
        <v>1</v>
      </c>
      <c r="Q64">
        <v>4.5</v>
      </c>
    </row>
    <row r="65" spans="1:17" x14ac:dyDescent="0.25">
      <c r="A65" t="s">
        <v>4</v>
      </c>
      <c r="B65">
        <f t="shared" ref="B65:K65" si="22">VLOOKUP(B35,$P$63:$Q$71,2,FALSE)</f>
        <v>5</v>
      </c>
      <c r="C65">
        <f t="shared" si="22"/>
        <v>4.5</v>
      </c>
      <c r="D65">
        <f t="shared" si="22"/>
        <v>4</v>
      </c>
      <c r="E65">
        <f t="shared" si="22"/>
        <v>4</v>
      </c>
      <c r="F65">
        <f t="shared" si="22"/>
        <v>4.5</v>
      </c>
      <c r="G65">
        <f t="shared" si="22"/>
        <v>5</v>
      </c>
      <c r="H65">
        <f t="shared" si="22"/>
        <v>3</v>
      </c>
      <c r="I65">
        <f t="shared" si="22"/>
        <v>3</v>
      </c>
      <c r="J65">
        <f t="shared" si="22"/>
        <v>5</v>
      </c>
      <c r="K65">
        <f t="shared" si="22"/>
        <v>5</v>
      </c>
      <c r="L65">
        <f>(B65+C65+F65+I65+J65)/5</f>
        <v>4.4000000000000004</v>
      </c>
      <c r="M65">
        <f>(D65+E65+G65+H65+K65)/5</f>
        <v>4.2</v>
      </c>
      <c r="N65">
        <f>((60/100)*L65)+((40/100)*M65)</f>
        <v>4.32</v>
      </c>
      <c r="P65">
        <v>-1</v>
      </c>
      <c r="Q65">
        <v>4</v>
      </c>
    </row>
    <row r="66" spans="1:17" x14ac:dyDescent="0.25">
      <c r="P66">
        <v>2</v>
      </c>
      <c r="Q66">
        <v>3.5</v>
      </c>
    </row>
    <row r="67" spans="1:17" x14ac:dyDescent="0.25">
      <c r="P67">
        <v>-2</v>
      </c>
      <c r="Q67">
        <v>3</v>
      </c>
    </row>
    <row r="68" spans="1:17" x14ac:dyDescent="0.25">
      <c r="P68">
        <v>3</v>
      </c>
      <c r="Q68">
        <v>2.5</v>
      </c>
    </row>
    <row r="69" spans="1:17" x14ac:dyDescent="0.25">
      <c r="P69">
        <v>-3</v>
      </c>
      <c r="Q69">
        <v>2</v>
      </c>
    </row>
    <row r="70" spans="1:17" x14ac:dyDescent="0.25">
      <c r="P70">
        <v>4</v>
      </c>
      <c r="Q70">
        <v>1.5</v>
      </c>
    </row>
    <row r="71" spans="1:17" x14ac:dyDescent="0.25">
      <c r="P71">
        <v>-4</v>
      </c>
      <c r="Q71">
        <v>1</v>
      </c>
    </row>
    <row r="72" spans="1:17" x14ac:dyDescent="0.25">
      <c r="A72" t="s">
        <v>1</v>
      </c>
    </row>
    <row r="73" spans="1:17" x14ac:dyDescent="0.25">
      <c r="A73" t="s">
        <v>3</v>
      </c>
      <c r="B73">
        <f>VLOOKUP(B43,$P$63:$Q$71,2,FALSE)</f>
        <v>4</v>
      </c>
      <c r="C73">
        <f t="shared" ref="C73:F73" si="23">VLOOKUP(C43,$P$63:$Q$71,2,FALSE)</f>
        <v>5</v>
      </c>
      <c r="D73">
        <f t="shared" si="23"/>
        <v>4.5</v>
      </c>
      <c r="E73">
        <f t="shared" si="23"/>
        <v>4</v>
      </c>
      <c r="F73">
        <f t="shared" si="23"/>
        <v>5</v>
      </c>
      <c r="G73">
        <f>VLOOKUP(G43,$P$63:$Q$71,2,FALSE)</f>
        <v>4</v>
      </c>
      <c r="L73">
        <f>(B73+C73+F73)/3</f>
        <v>4.666666666666667</v>
      </c>
      <c r="M73">
        <f>(D73+E73+G73)/3</f>
        <v>4.166666666666667</v>
      </c>
      <c r="N73">
        <f>((60/100)*L73)+((40/100)*M73)</f>
        <v>4.4666666666666668</v>
      </c>
    </row>
    <row r="74" spans="1:17" x14ac:dyDescent="0.25">
      <c r="A74" t="s">
        <v>4</v>
      </c>
      <c r="B74">
        <f t="shared" ref="B74:G74" si="24">VLOOKUP(B44,$P$63:$Q$71,2,FALSE)</f>
        <v>3.5</v>
      </c>
      <c r="C74">
        <f t="shared" si="24"/>
        <v>5</v>
      </c>
      <c r="D74">
        <f t="shared" si="24"/>
        <v>4.5</v>
      </c>
      <c r="E74">
        <f t="shared" si="24"/>
        <v>5</v>
      </c>
      <c r="F74">
        <f t="shared" si="24"/>
        <v>4.5</v>
      </c>
      <c r="G74">
        <f t="shared" si="24"/>
        <v>4</v>
      </c>
      <c r="L74">
        <f>(B74+C74+F74)/3</f>
        <v>4.333333333333333</v>
      </c>
      <c r="M74">
        <f>(D74+E74+G74)/3</f>
        <v>4.5</v>
      </c>
      <c r="N74">
        <f>((60/100)*L74)+((40/100)*M74)</f>
        <v>4.3999999999999995</v>
      </c>
    </row>
    <row r="77" spans="1:17" x14ac:dyDescent="0.25">
      <c r="A77" t="s">
        <v>2</v>
      </c>
    </row>
    <row r="78" spans="1:17" x14ac:dyDescent="0.25">
      <c r="A78" t="s">
        <v>3</v>
      </c>
      <c r="B78">
        <f>VLOOKUP(B53,$P$63:$Q$71,2,FALSE)</f>
        <v>3</v>
      </c>
      <c r="C78">
        <f>VLOOKUP(C53,$P$63:$Q$71,2,FALSE)</f>
        <v>5</v>
      </c>
      <c r="D78">
        <f>VLOOKUP(D53,$P$63:$Q$71,2,FALSE)</f>
        <v>4.5</v>
      </c>
      <c r="E78">
        <f>VLOOKUP(E53,$P$63:$Q$71,2,FALSE)</f>
        <v>4</v>
      </c>
      <c r="L78">
        <f>(B78+C78)/2</f>
        <v>4</v>
      </c>
      <c r="M78">
        <f>(D78+E78)/2</f>
        <v>4.25</v>
      </c>
      <c r="N78">
        <f>((60/100)*L78)+((40/100)*M78)</f>
        <v>4.0999999999999996</v>
      </c>
    </row>
    <row r="79" spans="1:17" x14ac:dyDescent="0.25">
      <c r="A79" t="s">
        <v>4</v>
      </c>
      <c r="B79">
        <f t="shared" ref="B79:E79" si="25">VLOOKUP(B54,$P$63:$Q$71,2,FALSE)</f>
        <v>3.5</v>
      </c>
      <c r="C79">
        <f t="shared" si="25"/>
        <v>2</v>
      </c>
      <c r="D79">
        <f t="shared" si="25"/>
        <v>5</v>
      </c>
      <c r="E79">
        <f t="shared" si="25"/>
        <v>5</v>
      </c>
      <c r="L79">
        <f>(B79+C79)/2</f>
        <v>2.75</v>
      </c>
      <c r="M79">
        <f>(D79+E79)/2</f>
        <v>5</v>
      </c>
      <c r="N79">
        <f>((60/100)*L79)+((40/100)*M79)</f>
        <v>3.65</v>
      </c>
    </row>
    <row r="82" spans="1:2" x14ac:dyDescent="0.25">
      <c r="A82" t="s">
        <v>15</v>
      </c>
    </row>
    <row r="83" spans="1:2" x14ac:dyDescent="0.25">
      <c r="A83" t="s">
        <v>3</v>
      </c>
      <c r="B83">
        <f>(N64*(20/100))+(N73*(30/100))+(N78*(50/100))</f>
        <v>4.1859999999999999</v>
      </c>
    </row>
    <row r="84" spans="1:2" x14ac:dyDescent="0.25">
      <c r="A84" t="s">
        <v>4</v>
      </c>
      <c r="B84">
        <f>(N65*(20/100))+(N74*(30/100))+(N79*(50/100))</f>
        <v>4.0090000000000003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</dc:creator>
  <cp:lastModifiedBy>Yohanes</cp:lastModifiedBy>
  <dcterms:created xsi:type="dcterms:W3CDTF">2022-04-22T11:08:24Z</dcterms:created>
  <dcterms:modified xsi:type="dcterms:W3CDTF">2022-04-22T13:27:19Z</dcterms:modified>
</cp:coreProperties>
</file>