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16gnt\Documents\GitHub\P_Mobile\JNLTRV\"/>
    </mc:Choice>
  </mc:AlternateContent>
  <xr:revisionPtr revIDLastSave="0" documentId="13_ncr:1_{E5F9156A-DDC2-48DD-A676-717BAB116B7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<sst xmlns="http://schemas.openxmlformats.org/spreadsheetml/2006/main" count="37" uniqueCount="33">
  <si>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</si>
  <si>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</si>
  <si>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</si>
  <si>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</si>
  <si>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</si>
  <si>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</si>
  <si>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</si>
  <si>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</si>
  <si>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</si>
  <si>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</si>
  <si>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</si>
  <si>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</si>
  <si>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</si>
  <si>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</si>
  <si>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</si>
  <si>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</si>
  <si>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</si>
  <si>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</si>
  <si>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</si>
  <si>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</si>
  <si>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</si>
  <si>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</si>
  <si>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</si>
  <si>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</si>
  <si>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</si>
  <si>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</si>
  <si>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</si>
  <si>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</si>
  <si>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</si>
  <si>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</si>
  <si>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introduction par le prof au projet</t>
  </si>
  <si>
    <t>avecement dans la maquette avec figma</t>
  </si>
  <si>
    <t>continuer et fin la maquette figma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</si>
</sst>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167" fontId="0" fillId="0" borderId="0" xfId="0" applyNumberFormat="1" applyFont="1" applyProtection="1">
      <protection locked="0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3.125E-2</c:v>
                </c:pt>
                <c:pt idx="5">
                  <c:v>0</c:v>
                </c:pt>
                <c:pt idx="6">
                  <c:v>4.1666666666666664E-2</c:v>
                </c:pt>
                <c:pt idx="7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24</v>
      </c>
      <c r="D2" s="55"/>
      <c r="E2" s="55"/>
      <c r="F2" s="5" t="s">
        <v>2</v>
      </c>
      <c r="G2" s="6" t="s">
        <v>26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4 heurs 30 minutes</v>
      </c>
      <c r="D3" s="23"/>
      <c r="E3" s="3"/>
      <c r="F3" s="4" t="s">
        <v>10</v>
      </c>
      <c r="G3" s="7" t="s">
        <v>25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150</v>
      </c>
      <c r="E4" s="41">
        <f>SUM(C4:D4)</f>
        <v>270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27</v>
      </c>
      <c r="D6" s="22" t="s">
        <v>17</v>
      </c>
      <c r="E6" s="20" t="s">
        <v>28</v>
      </c>
      <c r="F6" s="20" t="s">
        <v>13</v>
      </c>
      <c r="G6" s="20" t="s">
        <v>29</v>
      </c>
    </row>
    <row r="7" spans="1:15" x14ac:dyDescent="0.25">
      <c r="A7" s="14">
        <f>IF(ISBLANK(B7),"",_xlfn.ISOWEEKNUM('Journal de travail'!$B7))</f>
        <v>8</v>
      </c>
      <c r="B7" s="43">
        <v>45344</v>
      </c>
      <c r="C7" s="44"/>
      <c r="D7" s="45">
        <v>45</v>
      </c>
      <c r="E7" s="46" t="s">
        <v>22</v>
      </c>
      <c r="F7" s="37" t="s">
        <v>23</v>
      </c>
      <c r="G7" s="15"/>
    </row>
    <row r="8" spans="1:15" x14ac:dyDescent="0.25">
      <c r="A8" s="8">
        <f>IF(ISBLANK(B8),"",_xlfn.ISOWEEKNUM('Journal de travail'!$B8))</f>
        <v>8</v>
      </c>
      <c r="B8" s="47">
        <v>45344</v>
      </c>
      <c r="C8" s="48"/>
      <c r="D8" s="49">
        <v>45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8</v>
      </c>
      <c r="B9" s="51">
        <v>45344</v>
      </c>
      <c r="C9" s="52"/>
      <c r="D9" s="53">
        <v>45</v>
      </c>
      <c r="E9" s="54" t="s">
        <v>21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e">
        <f>IF(ISBLANK(#REF!),"",_xlfn.ISOWEEKNUM('Journal de travail'!#REF!))</f>
        <v>#REF!</v>
      </c>
      <c r="B10" s="47">
        <v>45376</v>
      </c>
      <c r="C10" s="48">
        <v>2</v>
      </c>
      <c r="D10" s="49">
        <v>15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IF(ISBLANK(B10),"",_xlfn.ISOWEEKNUM('Journal de travail'!$B10))</f>
        <v>13</v>
      </c>
      <c r="B12" s="5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60</v>
      </c>
      <c r="C10" s="38" t="str">
        <f>'Journal de travail'!M14</f>
        <v>Design</v>
      </c>
      <c r="D10" s="34">
        <f t="shared" si="0"/>
        <v>4.1666666666666664E-2</v>
      </c>
    </row>
    <row r="11" spans="1:4" x14ac:dyDescent="0.3">
      <c r="B11">
        <f>SUMIF('Journal de travail'!$E$7:$E$532,Analyse!C11,'Journal de travail'!$D$7:$D$532)</f>
        <v>45</v>
      </c>
      <c r="C11" s="40" t="str">
        <f>'Journal de travail'!M15</f>
        <v>Autre</v>
      </c>
      <c r="D11" s="34">
        <f t="shared" si="0"/>
        <v>3.125E-2</v>
      </c>
    </row>
    <row r="12" spans="1:4" x14ac:dyDescent="0.3">
      <c r="C12" s="24" t="s">
        <v>20</v>
      </c>
      <c r="D12" s="35">
        <f>SUM(D4:D11)</f>
        <v>0.10416666666666666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Yohan Jacques Cardis</cp:lastModifiedBy>
  <cp:revision/>
  <dcterms:created xsi:type="dcterms:W3CDTF">2023-11-21T20:00:34Z</dcterms:created>
  <dcterms:modified xsi:type="dcterms:W3CDTF">2024-03-25T14:46:43Z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