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1"/>
  </bookViews>
  <sheets>
    <sheet name="統計学A #10" sheetId="22" r:id="rId1"/>
    <sheet name="統計学A #10_解答" sheetId="2" r:id="rId2"/>
  </sheets>
  <definedNames>
    <definedName name="_xlnm.Print_Area" localSheetId="0">'統計学A #10'!$A$1:$IZ$37</definedName>
    <definedName name="_xlnm.Print_Area" localSheetId="1">'統計学A #10_解答'!$A$1:$IZ$37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36" i="22" l="1"/>
  <c r="P27" i="22"/>
  <c r="BU12" i="22"/>
  <c r="BQ12" i="22"/>
  <c r="BM12" i="22"/>
  <c r="BM11" i="22"/>
  <c r="DA9" i="22"/>
  <c r="DA10" i="22" s="1"/>
  <c r="DA11" i="22" s="1"/>
  <c r="DA12" i="22" s="1"/>
  <c r="DA13" i="22" s="1"/>
  <c r="DA14" i="22" s="1"/>
  <c r="DA15" i="22" s="1"/>
  <c r="DA16" i="22" s="1"/>
  <c r="DA17" i="22" s="1"/>
  <c r="DA18" i="22" s="1"/>
  <c r="DA19" i="22" s="1"/>
  <c r="DA20" i="22" s="1"/>
  <c r="DA21" i="22" s="1"/>
  <c r="DA22" i="22" s="1"/>
  <c r="DA23" i="22" s="1"/>
  <c r="DA24" i="22" s="1"/>
  <c r="DA25" i="22" s="1"/>
  <c r="DA26" i="22" s="1"/>
  <c r="DA27" i="22" s="1"/>
  <c r="DA28" i="22" s="1"/>
  <c r="DA29" i="22" s="1"/>
  <c r="DA30" i="22" s="1"/>
  <c r="DA31" i="22" s="1"/>
  <c r="DA32" i="22" s="1"/>
  <c r="DA33" i="22" s="1"/>
  <c r="DA34" i="22" s="1"/>
  <c r="DA35" i="22" s="1"/>
  <c r="DA36" i="22" s="1"/>
  <c r="DA37" i="22" s="1"/>
  <c r="DF8" i="22"/>
  <c r="DF9" i="22" s="1"/>
  <c r="DF10" i="22" s="1"/>
  <c r="DF11" i="22" s="1"/>
  <c r="DF12" i="22" s="1"/>
  <c r="DF13" i="22" s="1"/>
  <c r="DF14" i="22" s="1"/>
  <c r="DF15" i="22" s="1"/>
  <c r="DF16" i="22" s="1"/>
  <c r="DA8" i="22"/>
  <c r="HE4" i="22"/>
  <c r="HG4" i="22" s="1"/>
  <c r="HI4" i="22" s="1"/>
  <c r="HK4" i="22" s="1"/>
  <c r="HM4" i="22" s="1"/>
  <c r="HO4" i="22" s="1"/>
  <c r="HQ4" i="22" s="1"/>
  <c r="HS4" i="22" s="1"/>
  <c r="HU4" i="22" s="1"/>
  <c r="HW4" i="22" s="1"/>
  <c r="HY4" i="22" s="1"/>
  <c r="GE4" i="22"/>
  <c r="GG4" i="22" s="1"/>
  <c r="GI4" i="22" s="1"/>
  <c r="GK4" i="22" s="1"/>
  <c r="GM4" i="22" s="1"/>
  <c r="GO4" i="22" s="1"/>
  <c r="GQ4" i="22" s="1"/>
  <c r="GS4" i="22" s="1"/>
  <c r="GU4" i="22" s="1"/>
  <c r="GW4" i="22" s="1"/>
  <c r="GY4" i="22" s="1"/>
  <c r="FG4" i="22"/>
  <c r="FI4" i="22" s="1"/>
  <c r="FK4" i="22" s="1"/>
  <c r="FM4" i="22" s="1"/>
  <c r="FO4" i="22" s="1"/>
  <c r="FQ4" i="22" s="1"/>
  <c r="FS4" i="22" s="1"/>
  <c r="FU4" i="22" s="1"/>
  <c r="FW4" i="22" s="1"/>
  <c r="FY4" i="22" s="1"/>
  <c r="FE4" i="22"/>
  <c r="GP13" i="2"/>
  <c r="HP14" i="2"/>
  <c r="HP13" i="2"/>
  <c r="HP9" i="2"/>
  <c r="HP8" i="2"/>
  <c r="HP7" i="2"/>
  <c r="HE4" i="2"/>
  <c r="HG4" i="2" s="1"/>
  <c r="HI4" i="2" s="1"/>
  <c r="HK4" i="2" s="1"/>
  <c r="HM4" i="2" s="1"/>
  <c r="HO4" i="2" s="1"/>
  <c r="HQ4" i="2" s="1"/>
  <c r="HS4" i="2" s="1"/>
  <c r="HU4" i="2" s="1"/>
  <c r="HW4" i="2" s="1"/>
  <c r="HY4" i="2" s="1"/>
  <c r="GP14" i="2"/>
  <c r="GP9" i="2"/>
  <c r="GP8" i="2"/>
  <c r="GP7" i="2"/>
  <c r="GG4" i="2"/>
  <c r="GI4" i="2" s="1"/>
  <c r="GK4" i="2" s="1"/>
  <c r="GM4" i="2" s="1"/>
  <c r="GO4" i="2" s="1"/>
  <c r="GQ4" i="2" s="1"/>
  <c r="GS4" i="2" s="1"/>
  <c r="GU4" i="2" s="1"/>
  <c r="GW4" i="2" s="1"/>
  <c r="GY4" i="2" s="1"/>
  <c r="GE4" i="2"/>
  <c r="FP14" i="2"/>
  <c r="FP13" i="2"/>
  <c r="FP10" i="2"/>
  <c r="FP9" i="2"/>
  <c r="FP7" i="2"/>
  <c r="FP8" i="2"/>
  <c r="FP11" i="2"/>
  <c r="FY4" i="2"/>
  <c r="FW4" i="2"/>
  <c r="FU4" i="2"/>
  <c r="FS4" i="2"/>
  <c r="FQ4" i="2"/>
  <c r="FO4" i="2"/>
  <c r="FM4" i="2"/>
  <c r="FK4" i="2"/>
  <c r="FI4" i="2"/>
  <c r="FG4" i="2"/>
  <c r="FE4" i="2"/>
  <c r="ET10" i="2"/>
  <c r="ET9" i="2"/>
  <c r="EP10" i="2"/>
  <c r="EP9" i="2"/>
  <c r="DU21" i="2"/>
  <c r="DU20" i="2"/>
  <c r="DU18" i="2"/>
  <c r="DU16" i="2"/>
  <c r="DF16" i="2"/>
  <c r="DF15" i="2"/>
  <c r="DU12" i="2"/>
  <c r="DQ9" i="2"/>
  <c r="DF8" i="2"/>
  <c r="DF9" i="2" s="1"/>
  <c r="DF10" i="2" s="1"/>
  <c r="DF11" i="2" s="1"/>
  <c r="DF12" i="2" s="1"/>
  <c r="DF13" i="2" s="1"/>
  <c r="DF14" i="2" s="1"/>
  <c r="DA9" i="2"/>
  <c r="DA10" i="2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A23" i="2" s="1"/>
  <c r="DA24" i="2" s="1"/>
  <c r="DA25" i="2" s="1"/>
  <c r="DA26" i="2" s="1"/>
  <c r="DA27" i="2" s="1"/>
  <c r="DA28" i="2" s="1"/>
  <c r="DA29" i="2" s="1"/>
  <c r="DA30" i="2" s="1"/>
  <c r="DA31" i="2" s="1"/>
  <c r="DA32" i="2" s="1"/>
  <c r="DA33" i="2" s="1"/>
  <c r="DA34" i="2" s="1"/>
  <c r="DA35" i="2" s="1"/>
  <c r="DA36" i="2" s="1"/>
  <c r="DA37" i="2" s="1"/>
  <c r="DA8" i="2"/>
  <c r="CW24" i="2"/>
  <c r="CW23" i="2"/>
  <c r="BU12" i="2"/>
  <c r="BQ12" i="2"/>
  <c r="BM12" i="2"/>
  <c r="BM11" i="2"/>
  <c r="AP36" i="2"/>
  <c r="P27" i="2"/>
  <c r="HP10" i="2" l="1"/>
  <c r="HP12" i="2" s="1"/>
  <c r="GP10" i="2"/>
  <c r="GP11" i="2" s="1"/>
  <c r="FP12" i="2"/>
  <c r="HP11" i="2" l="1"/>
  <c r="GP12" i="2"/>
</calcChain>
</file>

<file path=xl/sharedStrings.xml><?xml version="1.0" encoding="utf-8"?>
<sst xmlns="http://schemas.openxmlformats.org/spreadsheetml/2006/main" count="584" uniqueCount="180">
  <si>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</si>
  <si>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</si>
  <si>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</si>
  <si>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</si>
  <si>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</si>
  <si>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</si>
  <si>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</si>
  <si>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</si>
  <si>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</si>
  <si>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四分位範囲について理解します。</t>
    <rPh sb="0" eb="1">
      <t>シ</t>
    </rPh>
    <rPh sb="1" eb="2">
      <t>ブン</t>
    </rPh>
    <rPh sb="2" eb="3">
      <t>イ</t>
    </rPh>
    <rPh sb="3" eb="5">
      <t>ハンイ</t>
    </rPh>
    <rPh sb="9" eb="11">
      <t>リカイ</t>
    </rPh>
    <phoneticPr fontId="2"/>
  </si>
  <si>
    <t>箱ひげ図の作成方法を習得します。</t>
    <rPh sb="0" eb="1">
      <t>ハコ</t>
    </rPh>
    <rPh sb="3" eb="4">
      <t>ズ</t>
    </rPh>
    <rPh sb="5" eb="7">
      <t>サクセイ</t>
    </rPh>
    <rPh sb="7" eb="9">
      <t>ホウホウ</t>
    </rPh>
    <rPh sb="10" eb="12">
      <t>シュウトク</t>
    </rPh>
    <phoneticPr fontId="2"/>
  </si>
  <si>
    <t>pp.105</t>
    <phoneticPr fontId="2"/>
  </si>
  <si>
    <t>四分位範囲</t>
    <rPh sb="0" eb="1">
      <t>シ</t>
    </rPh>
    <rPh sb="1" eb="2">
      <t>ブン</t>
    </rPh>
    <rPh sb="2" eb="3">
      <t>イ</t>
    </rPh>
    <rPh sb="3" eb="5">
      <t>ハンイ</t>
    </rPh>
    <phoneticPr fontId="2"/>
  </si>
  <si>
    <t>なし</t>
    <phoneticPr fontId="2"/>
  </si>
  <si>
    <t>散らばりの統計量</t>
    <rPh sb="0" eb="1">
      <t>チ</t>
    </rPh>
    <rPh sb="5" eb="8">
      <t>トウケイリョウ</t>
    </rPh>
    <phoneticPr fontId="2"/>
  </si>
  <si>
    <t>中心が平均値：</t>
    <rPh sb="0" eb="2">
      <t>チュウシン</t>
    </rPh>
    <rPh sb="3" eb="6">
      <t>ヘイキンチ</t>
    </rPh>
    <phoneticPr fontId="2"/>
  </si>
  <si>
    <t>中心が中央値：</t>
    <rPh sb="0" eb="2">
      <t>チュウシン</t>
    </rPh>
    <rPh sb="3" eb="5">
      <t>チュウオウ</t>
    </rPh>
    <rPh sb="5" eb="6">
      <t>チ</t>
    </rPh>
    <phoneticPr fontId="2"/>
  </si>
  <si>
    <t>標準偏差</t>
    <rPh sb="0" eb="2">
      <t>ヒョウジュン</t>
    </rPh>
    <rPh sb="2" eb="4">
      <t>ヘンサ</t>
    </rPh>
    <phoneticPr fontId="2"/>
  </si>
  <si>
    <t>四分位範囲</t>
    <rPh sb="0" eb="1">
      <t>シ</t>
    </rPh>
    <rPh sb="1" eb="2">
      <t>ブン</t>
    </rPh>
    <rPh sb="2" eb="3">
      <t>イ</t>
    </rPh>
    <rPh sb="3" eb="5">
      <t>ハンイ</t>
    </rPh>
    <phoneticPr fontId="2"/>
  </si>
  <si>
    <t>標準偏差をグラフに用いるとき</t>
    <rPh sb="0" eb="2">
      <t>ヒョウジュン</t>
    </rPh>
    <rPh sb="2" eb="4">
      <t>ヘンサ</t>
    </rPh>
    <rPh sb="9" eb="10">
      <t>モチ</t>
    </rPh>
    <phoneticPr fontId="2"/>
  </si>
  <si>
    <t>度数分布が左右対称の前提</t>
    <rPh sb="0" eb="2">
      <t>ドスウ</t>
    </rPh>
    <rPh sb="2" eb="4">
      <t>ブンプ</t>
    </rPh>
    <rPh sb="5" eb="7">
      <t>サユウ</t>
    </rPh>
    <rPh sb="7" eb="9">
      <t>タイショウ</t>
    </rPh>
    <rPh sb="10" eb="12">
      <t>ゼンテイ</t>
    </rPh>
    <phoneticPr fontId="2"/>
  </si>
  <si>
    <t>度数分布が左右対称ではないとき</t>
    <rPh sb="0" eb="2">
      <t>ドスウ</t>
    </rPh>
    <rPh sb="2" eb="4">
      <t>ブンプ</t>
    </rPh>
    <rPh sb="5" eb="7">
      <t>サユウ</t>
    </rPh>
    <rPh sb="7" eb="9">
      <t>タイショウ</t>
    </rPh>
    <phoneticPr fontId="2"/>
  </si>
  <si>
    <t>箱ひげ図</t>
    <rPh sb="0" eb="1">
      <t>ハコ</t>
    </rPh>
    <rPh sb="3" eb="4">
      <t>ズ</t>
    </rPh>
    <phoneticPr fontId="2"/>
  </si>
  <si>
    <t>データの中心</t>
    <rPh sb="4" eb="6">
      <t>チュウシン</t>
    </rPh>
    <phoneticPr fontId="2"/>
  </si>
  <si>
    <t>平均値</t>
    <rPh sb="0" eb="3">
      <t>ヘイキンチ</t>
    </rPh>
    <phoneticPr fontId="2"/>
  </si>
  <si>
    <t>中央値</t>
    <rPh sb="0" eb="2">
      <t>チュウオウ</t>
    </rPh>
    <rPh sb="2" eb="3">
      <t>チ</t>
    </rPh>
    <phoneticPr fontId="2"/>
  </si>
  <si>
    <t>⇒</t>
    <phoneticPr fontId="2"/>
  </si>
  <si>
    <t>散らばりの統計量</t>
    <rPh sb="0" eb="1">
      <t>チ</t>
    </rPh>
    <rPh sb="5" eb="8">
      <t>トウケイリョウ</t>
    </rPh>
    <phoneticPr fontId="2"/>
  </si>
  <si>
    <t>度数分布</t>
    <rPh sb="0" eb="2">
      <t>ドスウ</t>
    </rPh>
    <rPh sb="2" eb="4">
      <t>ブンプ</t>
    </rPh>
    <phoneticPr fontId="2"/>
  </si>
  <si>
    <t>左右対称</t>
    <rPh sb="0" eb="2">
      <t>サユウ</t>
    </rPh>
    <rPh sb="2" eb="4">
      <t>タイショウ</t>
    </rPh>
    <phoneticPr fontId="2"/>
  </si>
  <si>
    <t>左右対称でなくてもよい</t>
    <rPh sb="0" eb="2">
      <t>サユウ</t>
    </rPh>
    <rPh sb="2" eb="4">
      <t>タイショウ</t>
    </rPh>
    <phoneticPr fontId="2"/>
  </si>
  <si>
    <t>データの中心を</t>
    <rPh sb="4" eb="6">
      <t>チュウシン</t>
    </rPh>
    <phoneticPr fontId="2"/>
  </si>
  <si>
    <t>と考える</t>
    <rPh sb="1" eb="2">
      <t>カンガ</t>
    </rPh>
    <phoneticPr fontId="2"/>
  </si>
  <si>
    <t>復習</t>
    <rPh sb="0" eb="2">
      <t>フクシュウ</t>
    </rPh>
    <phoneticPr fontId="2"/>
  </si>
  <si>
    <t>【中央値】</t>
    <rPh sb="1" eb="3">
      <t>チュウオウ</t>
    </rPh>
    <rPh sb="3" eb="4">
      <t>チ</t>
    </rPh>
    <phoneticPr fontId="2"/>
  </si>
  <si>
    <t>中央値は、統計データを</t>
    <rPh sb="0" eb="2">
      <t>チュウオウ</t>
    </rPh>
    <rPh sb="2" eb="3">
      <t>チ</t>
    </rPh>
    <rPh sb="5" eb="7">
      <t>トウケイ</t>
    </rPh>
    <phoneticPr fontId="2"/>
  </si>
  <si>
    <t>大きさ</t>
    <rPh sb="0" eb="1">
      <t>オオ</t>
    </rPh>
    <phoneticPr fontId="2"/>
  </si>
  <si>
    <t>相対度数は</t>
    <rPh sb="0" eb="2">
      <t>ソウタイ</t>
    </rPh>
    <rPh sb="2" eb="4">
      <t>ドスウ</t>
    </rPh>
    <phoneticPr fontId="2"/>
  </si>
  <si>
    <t>の順に並べたときの真ん中の位置の値</t>
    <rPh sb="1" eb="2">
      <t>ジュン</t>
    </rPh>
    <rPh sb="3" eb="4">
      <t>ナラ</t>
    </rPh>
    <rPh sb="9" eb="10">
      <t>マ</t>
    </rPh>
    <rPh sb="11" eb="12">
      <t>ナカ</t>
    </rPh>
    <rPh sb="13" eb="15">
      <t>イチ</t>
    </rPh>
    <rPh sb="16" eb="17">
      <t>アタイ</t>
    </rPh>
    <phoneticPr fontId="2"/>
  </si>
  <si>
    <t>中央値を境にすると、統計データは</t>
    <rPh sb="0" eb="2">
      <t>チュウオウ</t>
    </rPh>
    <rPh sb="2" eb="3">
      <t>チ</t>
    </rPh>
    <rPh sb="4" eb="5">
      <t>サカイ</t>
    </rPh>
    <rPh sb="10" eb="12">
      <t>トウケイ</t>
    </rPh>
    <phoneticPr fontId="2"/>
  </si>
  <si>
    <t>大きさの等しい2つのグループに分けることができる</t>
    <rPh sb="0" eb="1">
      <t>オオ</t>
    </rPh>
    <rPh sb="4" eb="5">
      <t>ヒト</t>
    </rPh>
    <rPh sb="15" eb="16">
      <t>ワ</t>
    </rPh>
    <phoneticPr fontId="2"/>
  </si>
  <si>
    <t>相対度数が0.5の点（</t>
    <rPh sb="0" eb="2">
      <t>ソウタイ</t>
    </rPh>
    <rPh sb="2" eb="4">
      <t>ドスウ</t>
    </rPh>
    <rPh sb="9" eb="10">
      <t>テン</t>
    </rPh>
    <phoneticPr fontId="2"/>
  </si>
  <si>
    <t>）を</t>
    <phoneticPr fontId="2"/>
  </si>
  <si>
    <t>50%点</t>
    <rPh sb="3" eb="4">
      <t>テン</t>
    </rPh>
    <phoneticPr fontId="2"/>
  </si>
  <si>
    <t>と表す</t>
    <rPh sb="1" eb="2">
      <t>アラワ</t>
    </rPh>
    <phoneticPr fontId="2"/>
  </si>
  <si>
    <t>2つのグループそれぞれの</t>
    <phoneticPr fontId="2"/>
  </si>
  <si>
    <t>を求めることができる</t>
    <rPh sb="1" eb="2">
      <t>モト</t>
    </rPh>
    <phoneticPr fontId="2"/>
  </si>
  <si>
    <t>値の低いグループの中央値が</t>
    <rPh sb="0" eb="1">
      <t>アタイ</t>
    </rPh>
    <rPh sb="2" eb="3">
      <t>ヒク</t>
    </rPh>
    <rPh sb="9" eb="11">
      <t>チュウオウ</t>
    </rPh>
    <rPh sb="11" eb="12">
      <t>チ</t>
    </rPh>
    <phoneticPr fontId="2"/>
  </si>
  <si>
    <t>25%点</t>
    <rPh sb="3" eb="4">
      <t>テン</t>
    </rPh>
    <phoneticPr fontId="2"/>
  </si>
  <si>
    <t>値の高いグループの中央値が</t>
    <rPh sb="0" eb="1">
      <t>アタイ</t>
    </rPh>
    <rPh sb="2" eb="3">
      <t>タカ</t>
    </rPh>
    <rPh sb="9" eb="11">
      <t>チュウオウ</t>
    </rPh>
    <rPh sb="11" eb="12">
      <t>チ</t>
    </rPh>
    <phoneticPr fontId="2"/>
  </si>
  <si>
    <t>75%点</t>
    <rPh sb="3" eb="4">
      <t>テン</t>
    </rPh>
    <phoneticPr fontId="2"/>
  </si>
  <si>
    <t>これらの値により、統計データは4つのグループに分けることができる</t>
    <rPh sb="4" eb="5">
      <t>アタイ</t>
    </rPh>
    <rPh sb="9" eb="11">
      <t>トウケイ</t>
    </rPh>
    <rPh sb="23" eb="24">
      <t>ワ</t>
    </rPh>
    <phoneticPr fontId="2"/>
  </si>
  <si>
    <t>これらの値（25%点、50%点、75%点）を</t>
    <rPh sb="4" eb="5">
      <t>アタイ</t>
    </rPh>
    <rPh sb="9" eb="10">
      <t>テン</t>
    </rPh>
    <rPh sb="14" eb="15">
      <t>テン</t>
    </rPh>
    <rPh sb="19" eb="20">
      <t>テン</t>
    </rPh>
    <phoneticPr fontId="2"/>
  </si>
  <si>
    <t>四分位値</t>
    <rPh sb="0" eb="1">
      <t>シ</t>
    </rPh>
    <rPh sb="1" eb="2">
      <t>ブン</t>
    </rPh>
    <rPh sb="2" eb="3">
      <t>イ</t>
    </rPh>
    <rPh sb="3" eb="4">
      <t>アタイ</t>
    </rPh>
    <phoneticPr fontId="2"/>
  </si>
  <si>
    <t>と呼ぶ</t>
    <rPh sb="1" eb="2">
      <t>ヨ</t>
    </rPh>
    <phoneticPr fontId="2"/>
  </si>
  <si>
    <t>第一四分位値</t>
    <rPh sb="0" eb="2">
      <t>ダイイチ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</si>
  <si>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第三四分位値</t>
    <rPh sb="0" eb="2">
      <t>ダイサン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</si>
  <si>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第二四分位値</t>
    <rPh sb="0" eb="2">
      <t>ダイニ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</si>
  <si>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75%点と25%点の差</t>
    <rPh sb="3" eb="4">
      <t>テン</t>
    </rPh>
    <rPh sb="8" eb="9">
      <t>テン</t>
    </rPh>
    <rPh sb="10" eb="11">
      <t>サ</t>
    </rPh>
    <phoneticPr fontId="2"/>
  </si>
  <si>
    <t>i</t>
    <phoneticPr fontId="2"/>
  </si>
  <si>
    <t>x</t>
    <phoneticPr fontId="2"/>
  </si>
  <si>
    <t>第一四分位値</t>
    <rPh sb="0" eb="1">
      <t>ダイ</t>
    </rPh>
    <rPh sb="1" eb="2">
      <t>イチ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</si>
  <si>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第二四分位値</t>
    <rPh sb="0" eb="1">
      <t>ダイ</t>
    </rPh>
    <rPh sb="1" eb="2">
      <t>ニ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</si>
  <si>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第三四分位値</t>
    <rPh sb="0" eb="1">
      <t>ダイ</t>
    </rPh>
    <rPh sb="1" eb="2">
      <t>サン</t>
    </rPh>
    <rPh sb="2" eb="3">
      <t>シ</t>
    </rPh>
    <rPh sb="3" eb="4">
      <t>ブン</t>
    </rPh>
    <rPh sb="4" eb="5">
      <t>イ</t>
    </rPh>
    <rPh sb="5" eb="6">
      <t>アタイ</t>
    </rPh>
    <phoneticPr fontId="2"/>
  </si>
  <si>
    <t>pp.106</t>
    <phoneticPr fontId="2"/>
  </si>
  <si>
    <t>pp.107</t>
    <phoneticPr fontId="2"/>
  </si>
  <si>
    <t>四分位範囲の求め方</t>
    <rPh sb="0" eb="1">
      <t>シ</t>
    </rPh>
    <rPh sb="1" eb="2">
      <t>ブン</t>
    </rPh>
    <rPh sb="2" eb="3">
      <t>イ</t>
    </rPh>
    <rPh sb="3" eb="5">
      <t>ハンイ</t>
    </rPh>
    <rPh sb="6" eb="7">
      <t>モト</t>
    </rPh>
    <rPh sb="8" eb="9">
      <t>カタ</t>
    </rPh>
    <phoneticPr fontId="2"/>
  </si>
  <si>
    <t>①</t>
    <phoneticPr fontId="2"/>
  </si>
  <si>
    <t>中央値（50%点）を求める</t>
    <rPh sb="0" eb="2">
      <t>チュウオウ</t>
    </rPh>
    <rPh sb="2" eb="3">
      <t>チ</t>
    </rPh>
    <rPh sb="7" eb="8">
      <t>テン</t>
    </rPh>
    <rPh sb="10" eb="11">
      <t>モト</t>
    </rPh>
    <phoneticPr fontId="2"/>
  </si>
  <si>
    <t>※↓のデータの場合、中央値は</t>
    <rPh sb="7" eb="9">
      <t>バアイ</t>
    </rPh>
    <rPh sb="10" eb="12">
      <t>チュウオウ</t>
    </rPh>
    <rPh sb="12" eb="13">
      <t>チ</t>
    </rPh>
    <phoneticPr fontId="2"/>
  </si>
  <si>
    <t>②</t>
    <phoneticPr fontId="2"/>
  </si>
  <si>
    <t>中央値より小さいグループを取り出し、その中央値を求める</t>
    <rPh sb="0" eb="2">
      <t>チュウオウ</t>
    </rPh>
    <rPh sb="2" eb="3">
      <t>チ</t>
    </rPh>
    <rPh sb="5" eb="6">
      <t>チイ</t>
    </rPh>
    <rPh sb="13" eb="14">
      <t>ト</t>
    </rPh>
    <rPh sb="15" eb="16">
      <t>ダ</t>
    </rPh>
    <rPh sb="20" eb="22">
      <t>チュウオウ</t>
    </rPh>
    <rPh sb="22" eb="23">
      <t>チ</t>
    </rPh>
    <rPh sb="24" eb="25">
      <t>モト</t>
    </rPh>
    <phoneticPr fontId="2"/>
  </si>
  <si>
    <t>③</t>
    <phoneticPr fontId="2"/>
  </si>
  <si>
    <t>中央値より大きいグループを取り出し、その中央値を求める</t>
    <rPh sb="0" eb="2">
      <t>チュウオウ</t>
    </rPh>
    <rPh sb="2" eb="3">
      <t>チ</t>
    </rPh>
    <rPh sb="5" eb="6">
      <t>オオ</t>
    </rPh>
    <rPh sb="13" eb="14">
      <t>ト</t>
    </rPh>
    <rPh sb="15" eb="16">
      <t>ダ</t>
    </rPh>
    <rPh sb="20" eb="22">
      <t>チュウオウ</t>
    </rPh>
    <rPh sb="22" eb="23">
      <t>チ</t>
    </rPh>
    <rPh sb="24" eb="25">
      <t>モト</t>
    </rPh>
    <phoneticPr fontId="2"/>
  </si>
  <si>
    <t>←25%点！</t>
    <rPh sb="4" eb="5">
      <t>テン</t>
    </rPh>
    <phoneticPr fontId="2"/>
  </si>
  <si>
    <t>←50%点！</t>
    <rPh sb="4" eb="5">
      <t>テン</t>
    </rPh>
    <phoneticPr fontId="2"/>
  </si>
  <si>
    <t>←75%点！</t>
    <rPh sb="4" eb="5">
      <t>テン</t>
    </rPh>
    <phoneticPr fontId="2"/>
  </si>
  <si>
    <t>④</t>
    <phoneticPr fontId="2"/>
  </si>
  <si>
    <t>～</t>
    <phoneticPr fontId="2"/>
  </si>
  <si>
    <t>－</t>
    <phoneticPr fontId="2"/>
  </si>
  <si>
    <t>pp.108</t>
    <phoneticPr fontId="2"/>
  </si>
  <si>
    <t>問題9-1</t>
    <rPh sb="0" eb="2">
      <t>モンダイ</t>
    </rPh>
    <phoneticPr fontId="2"/>
  </si>
  <si>
    <t>以下の単身勤労者世帯(30歳未満の女性)の年収に関する統計データから</t>
    <rPh sb="0" eb="2">
      <t>イカ</t>
    </rPh>
    <rPh sb="3" eb="5">
      <t>タンシン</t>
    </rPh>
    <rPh sb="5" eb="8">
      <t>キンロウシャ</t>
    </rPh>
    <rPh sb="8" eb="10">
      <t>セタイ</t>
    </rPh>
    <rPh sb="13" eb="14">
      <t>サイ</t>
    </rPh>
    <rPh sb="14" eb="16">
      <t>ミマン</t>
    </rPh>
    <rPh sb="17" eb="19">
      <t>ジョセイ</t>
    </rPh>
    <rPh sb="21" eb="23">
      <t>ネンシュウ</t>
    </rPh>
    <rPh sb="24" eb="25">
      <t>カン</t>
    </rPh>
    <rPh sb="27" eb="29">
      <t>トウケイ</t>
    </rPh>
    <phoneticPr fontId="2"/>
  </si>
  <si>
    <t>四分位範囲を求めよ。</t>
    <rPh sb="0" eb="1">
      <t>シ</t>
    </rPh>
    <rPh sb="1" eb="2">
      <t>ブン</t>
    </rPh>
    <rPh sb="2" eb="3">
      <t>イ</t>
    </rPh>
    <rPh sb="3" eb="5">
      <t>ハンイ</t>
    </rPh>
    <rPh sb="6" eb="7">
      <t>モト</t>
    </rPh>
    <phoneticPr fontId="2"/>
  </si>
  <si>
    <t>番号</t>
    <rPh sb="0" eb="2">
      <t>バンゴウ</t>
    </rPh>
    <phoneticPr fontId="2"/>
  </si>
  <si>
    <t>年収</t>
    <rPh sb="0" eb="2">
      <t>ネンシュウ</t>
    </rPh>
    <phoneticPr fontId="2"/>
  </si>
  <si>
    <t>中央値＝</t>
    <rPh sb="0" eb="2">
      <t>チュウオウ</t>
    </rPh>
    <rPh sb="2" eb="3">
      <t>チ</t>
    </rPh>
    <phoneticPr fontId="2"/>
  </si>
  <si>
    <t>50%点＝</t>
    <rPh sb="3" eb="4">
      <t>テン</t>
    </rPh>
    <phoneticPr fontId="2"/>
  </si>
  <si>
    <t>25%点＝</t>
    <rPh sb="3" eb="4">
      <t>テン</t>
    </rPh>
    <phoneticPr fontId="2"/>
  </si>
  <si>
    <t>75%点＝</t>
    <rPh sb="3" eb="4">
      <t>テン</t>
    </rPh>
    <phoneticPr fontId="2"/>
  </si>
  <si>
    <t>75%点－25点</t>
  </si>
  <si>
    <t>（Box plot）</t>
    <phoneticPr fontId="2"/>
  </si>
  <si>
    <t>統計データの散らばりをグラフに表現したもの</t>
    <rPh sb="0" eb="2">
      <t>トウケイ</t>
    </rPh>
    <rPh sb="6" eb="7">
      <t>チ</t>
    </rPh>
    <rPh sb="15" eb="17">
      <t>ヒョウゲン</t>
    </rPh>
    <phoneticPr fontId="2"/>
  </si>
  <si>
    <t>箱ひげ図は３つの</t>
    <rPh sb="0" eb="1">
      <t>ハコ</t>
    </rPh>
    <rPh sb="3" eb="4">
      <t>ズ</t>
    </rPh>
    <phoneticPr fontId="2"/>
  </si>
  <si>
    <t>と統計データに基づいて作成</t>
    <rPh sb="1" eb="3">
      <t>トウケイ</t>
    </rPh>
    <rPh sb="7" eb="8">
      <t>モト</t>
    </rPh>
    <rPh sb="11" eb="13">
      <t>サクセイ</t>
    </rPh>
    <phoneticPr fontId="2"/>
  </si>
  <si>
    <t>箱ひげ図から</t>
    <rPh sb="0" eb="1">
      <t>ハコ</t>
    </rPh>
    <rPh sb="3" eb="4">
      <t>ズ</t>
    </rPh>
    <phoneticPr fontId="2"/>
  </si>
  <si>
    <t>外れ値</t>
    <rPh sb="0" eb="1">
      <t>ハズ</t>
    </rPh>
    <rPh sb="2" eb="3">
      <t>チ</t>
    </rPh>
    <phoneticPr fontId="2"/>
  </si>
  <si>
    <t>の存在が確認できる</t>
    <rPh sb="1" eb="3">
      <t>ソンザイ</t>
    </rPh>
    <rPh sb="4" eb="6">
      <t>カクニン</t>
    </rPh>
    <phoneticPr fontId="2"/>
  </si>
  <si>
    <t>pp.109</t>
    <phoneticPr fontId="2"/>
  </si>
  <si>
    <t>箱ひげ図の作成方法</t>
    <rPh sb="0" eb="1">
      <t>ハコ</t>
    </rPh>
    <rPh sb="3" eb="4">
      <t>ズ</t>
    </rPh>
    <rPh sb="5" eb="7">
      <t>サクセイ</t>
    </rPh>
    <rPh sb="7" eb="9">
      <t>ホウホウ</t>
    </rPh>
    <phoneticPr fontId="2"/>
  </si>
  <si>
    <t>四分位値と四分位範囲を計算する</t>
    <rPh sb="0" eb="1">
      <t>シ</t>
    </rPh>
    <rPh sb="1" eb="2">
      <t>ブン</t>
    </rPh>
    <rPh sb="2" eb="3">
      <t>イ</t>
    </rPh>
    <rPh sb="3" eb="4">
      <t>アタイ</t>
    </rPh>
    <rPh sb="5" eb="6">
      <t>シ</t>
    </rPh>
    <rPh sb="6" eb="7">
      <t>ブン</t>
    </rPh>
    <rPh sb="7" eb="8">
      <t>イ</t>
    </rPh>
    <rPh sb="8" eb="10">
      <t>ハンイ</t>
    </rPh>
    <rPh sb="11" eb="13">
      <t>ケイサン</t>
    </rPh>
    <phoneticPr fontId="2"/>
  </si>
  <si>
    <t>※今回は前頁の値を使用</t>
    <rPh sb="1" eb="3">
      <t>コンカイ</t>
    </rPh>
    <rPh sb="4" eb="5">
      <t>ゼン</t>
    </rPh>
    <rPh sb="5" eb="6">
      <t>ページ</t>
    </rPh>
    <rPh sb="7" eb="8">
      <t>アタイ</t>
    </rPh>
    <rPh sb="9" eb="11">
      <t>シヨウ</t>
    </rPh>
    <phoneticPr fontId="2"/>
  </si>
  <si>
    <t>②</t>
    <phoneticPr fontId="2"/>
  </si>
  <si>
    <t>箱を描く</t>
    <rPh sb="0" eb="1">
      <t>ハコ</t>
    </rPh>
    <rPh sb="2" eb="3">
      <t>カ</t>
    </rPh>
    <phoneticPr fontId="2"/>
  </si>
  <si>
    <t>※</t>
    <phoneticPr fontId="2"/>
  </si>
  <si>
    <t>が下端（底）</t>
    <rPh sb="1" eb="2">
      <t>シタ</t>
    </rPh>
    <rPh sb="2" eb="3">
      <t>ハジ</t>
    </rPh>
    <rPh sb="4" eb="5">
      <t>ソコ</t>
    </rPh>
    <phoneticPr fontId="2"/>
  </si>
  <si>
    <t>が上端（天井）</t>
    <rPh sb="1" eb="3">
      <t>ジョウタン</t>
    </rPh>
    <rPh sb="4" eb="6">
      <t>テンジョウ</t>
    </rPh>
    <phoneticPr fontId="2"/>
  </si>
  <si>
    <t>に箱を２分割する直線</t>
    <rPh sb="1" eb="2">
      <t>ハコ</t>
    </rPh>
    <rPh sb="4" eb="6">
      <t>ブンカツ</t>
    </rPh>
    <rPh sb="8" eb="10">
      <t>チョクセン</t>
    </rPh>
    <phoneticPr fontId="2"/>
  </si>
  <si>
    <t>…統計データの約50%が存在する範囲</t>
    <rPh sb="1" eb="3">
      <t>トウケイ</t>
    </rPh>
    <rPh sb="7" eb="8">
      <t>ヤク</t>
    </rPh>
    <rPh sb="12" eb="14">
      <t>ソンザイ</t>
    </rPh>
    <rPh sb="16" eb="18">
      <t>ハンイ</t>
    </rPh>
    <phoneticPr fontId="2"/>
  </si>
  <si>
    <t>以下の値を求める</t>
    <rPh sb="0" eb="2">
      <t>イカ</t>
    </rPh>
    <rPh sb="3" eb="4">
      <t>アタイ</t>
    </rPh>
    <rPh sb="5" eb="6">
      <t>モト</t>
    </rPh>
    <phoneticPr fontId="2"/>
  </si>
  <si>
    <t>A</t>
    <phoneticPr fontId="2"/>
  </si>
  <si>
    <t>B</t>
    <phoneticPr fontId="2"/>
  </si>
  <si>
    <t>（第一四分位値）－（四分位範囲×1.5）</t>
    <rPh sb="1" eb="3">
      <t>ダイイチ</t>
    </rPh>
    <rPh sb="3" eb="4">
      <t>シ</t>
    </rPh>
    <rPh sb="4" eb="5">
      <t>ブン</t>
    </rPh>
    <rPh sb="5" eb="6">
      <t>イ</t>
    </rPh>
    <rPh sb="6" eb="7">
      <t>アタイ</t>
    </rPh>
    <rPh sb="10" eb="11">
      <t>シ</t>
    </rPh>
    <rPh sb="11" eb="12">
      <t>ブン</t>
    </rPh>
    <rPh sb="12" eb="13">
      <t>イ</t>
    </rPh>
    <rPh sb="13" eb="15">
      <t>ハンイ</t>
    </rPh>
    <phoneticPr fontId="2"/>
  </si>
  <si>
    <t>（第三四分位値）＋（四分位範囲×1.5）</t>
    <rPh sb="1" eb="3">
      <t>ダイサン</t>
    </rPh>
    <rPh sb="3" eb="4">
      <t>シ</t>
    </rPh>
    <rPh sb="4" eb="5">
      <t>ブン</t>
    </rPh>
    <rPh sb="5" eb="6">
      <t>イ</t>
    </rPh>
    <rPh sb="6" eb="7">
      <t>アタイ</t>
    </rPh>
    <rPh sb="10" eb="11">
      <t>シ</t>
    </rPh>
    <rPh sb="11" eb="12">
      <t>ブン</t>
    </rPh>
    <rPh sb="12" eb="13">
      <t>イ</t>
    </rPh>
    <rPh sb="13" eb="15">
      <t>ハンイ</t>
    </rPh>
    <phoneticPr fontId="2"/>
  </si>
  <si>
    <t>※今回の場合は</t>
    <rPh sb="1" eb="3">
      <t>コンカイ</t>
    </rPh>
    <rPh sb="4" eb="6">
      <t>バアイ</t>
    </rPh>
    <phoneticPr fontId="2"/>
  </si>
  <si>
    <t>A＝</t>
    <phoneticPr fontId="2"/>
  </si>
  <si>
    <t>B＝</t>
    <phoneticPr fontId="2"/>
  </si>
  <si>
    <t>＋</t>
    <phoneticPr fontId="2"/>
  </si>
  <si>
    <t>×1.5=</t>
    <phoneticPr fontId="2"/>
  </si>
  <si>
    <t>（第一四分位値）</t>
    <rPh sb="1" eb="3">
      <t>ダイイチ</t>
    </rPh>
    <rPh sb="3" eb="4">
      <t>シ</t>
    </rPh>
    <rPh sb="4" eb="5">
      <t>ブン</t>
    </rPh>
    <rPh sb="5" eb="6">
      <t>イ</t>
    </rPh>
    <rPh sb="6" eb="7">
      <t>アタイ</t>
    </rPh>
    <phoneticPr fontId="2"/>
  </si>
  <si>
    <t>（第二四分位値）</t>
    <rPh sb="1" eb="2">
      <t>ダイ</t>
    </rPh>
    <rPh sb="2" eb="3">
      <t>ニ</t>
    </rPh>
    <rPh sb="3" eb="4">
      <t>シ</t>
    </rPh>
    <rPh sb="4" eb="5">
      <t>ブン</t>
    </rPh>
    <rPh sb="5" eb="6">
      <t>イ</t>
    </rPh>
    <rPh sb="6" eb="7">
      <t>アタイ</t>
    </rPh>
    <phoneticPr fontId="2"/>
  </si>
  <si>
    <t>（第三四分位値）</t>
    <rPh sb="1" eb="2">
      <t>ダイ</t>
    </rPh>
    <rPh sb="2" eb="3">
      <t>サン</t>
    </rPh>
    <rPh sb="3" eb="4">
      <t>シ</t>
    </rPh>
    <rPh sb="4" eb="5">
      <t>ブン</t>
    </rPh>
    <rPh sb="5" eb="6">
      <t>イ</t>
    </rPh>
    <rPh sb="6" eb="7">
      <t>アタイ</t>
    </rPh>
    <phoneticPr fontId="2"/>
  </si>
  <si>
    <t>ひげを描く</t>
    <rPh sb="3" eb="4">
      <t>カ</t>
    </rPh>
    <phoneticPr fontId="2"/>
  </si>
  <si>
    <t>※箱の両端から（四分位範囲×1.5）だけ離れた範囲</t>
    <rPh sb="1" eb="2">
      <t>ハコ</t>
    </rPh>
    <rPh sb="3" eb="5">
      <t>リョウハシ</t>
    </rPh>
    <rPh sb="8" eb="9">
      <t>シ</t>
    </rPh>
    <rPh sb="9" eb="10">
      <t>ブン</t>
    </rPh>
    <rPh sb="10" eb="11">
      <t>イ</t>
    </rPh>
    <rPh sb="11" eb="13">
      <t>ハンイ</t>
    </rPh>
    <rPh sb="20" eb="21">
      <t>ハナ</t>
    </rPh>
    <rPh sb="23" eb="25">
      <t>ハンイ</t>
    </rPh>
    <phoneticPr fontId="2"/>
  </si>
  <si>
    <t>この範囲内の観測値</t>
    <rPh sb="2" eb="4">
      <t>ハンイ</t>
    </rPh>
    <rPh sb="4" eb="5">
      <t>ナイ</t>
    </rPh>
    <rPh sb="6" eb="9">
      <t>カンソクチ</t>
    </rPh>
    <phoneticPr fontId="2"/>
  </si>
  <si>
    <t>まで直線を描く</t>
    <rPh sb="2" eb="4">
      <t>チョクセン</t>
    </rPh>
    <rPh sb="5" eb="6">
      <t>カ</t>
    </rPh>
    <phoneticPr fontId="2"/>
  </si>
  <si>
    <t>③で求めた値の範囲内に直線を描く</t>
    <rPh sb="2" eb="3">
      <t>モト</t>
    </rPh>
    <rPh sb="5" eb="6">
      <t>アタイ</t>
    </rPh>
    <rPh sb="7" eb="9">
      <t>ハンイ</t>
    </rPh>
    <rPh sb="9" eb="10">
      <t>ナイ</t>
    </rPh>
    <rPh sb="11" eb="13">
      <t>チョクセン</t>
    </rPh>
    <rPh sb="14" eb="15">
      <t>カ</t>
    </rPh>
    <phoneticPr fontId="2"/>
  </si>
  <si>
    <t>※</t>
    <phoneticPr fontId="2"/>
  </si>
  <si>
    <t>今回の場合は、107.5～495.5の範囲で</t>
    <phoneticPr fontId="2"/>
  </si>
  <si>
    <t>最も近い観測値は</t>
    <rPh sb="0" eb="1">
      <t>モット</t>
    </rPh>
    <rPh sb="2" eb="3">
      <t>チカ</t>
    </rPh>
    <rPh sb="4" eb="7">
      <t>カンソクチ</t>
    </rPh>
    <phoneticPr fontId="2"/>
  </si>
  <si>
    <t>と</t>
    <phoneticPr fontId="2"/>
  </si>
  <si>
    <t>なので</t>
    <phoneticPr fontId="2"/>
  </si>
  <si>
    <t>この観測値まで直線を描く</t>
    <rPh sb="2" eb="5">
      <t>カンソクチ</t>
    </rPh>
    <rPh sb="7" eb="9">
      <t>チョクセン</t>
    </rPh>
    <rPh sb="10" eb="11">
      <t>カ</t>
    </rPh>
    <phoneticPr fontId="2"/>
  </si>
  <si>
    <t>⑤</t>
    <phoneticPr fontId="2"/>
  </si>
  <si>
    <t>外れ値を描く</t>
    <rPh sb="0" eb="1">
      <t>ハズ</t>
    </rPh>
    <rPh sb="2" eb="3">
      <t>チ</t>
    </rPh>
    <rPh sb="4" eb="5">
      <t>カ</t>
    </rPh>
    <phoneticPr fontId="2"/>
  </si>
  <si>
    <t>ひげの範囲内に含まれない観測値があった場合は</t>
    <rPh sb="3" eb="6">
      <t>ハンイナイ</t>
    </rPh>
    <rPh sb="7" eb="8">
      <t>フク</t>
    </rPh>
    <rPh sb="12" eb="15">
      <t>カンソクチ</t>
    </rPh>
    <rPh sb="19" eb="21">
      <t>バアイ</t>
    </rPh>
    <phoneticPr fontId="2"/>
  </si>
  <si>
    <t>※今回の場合は外れ値なし</t>
    <rPh sb="1" eb="3">
      <t>コンカイ</t>
    </rPh>
    <rPh sb="4" eb="6">
      <t>バアイ</t>
    </rPh>
    <rPh sb="7" eb="8">
      <t>ハズ</t>
    </rPh>
    <rPh sb="9" eb="10">
      <t>チ</t>
    </rPh>
    <phoneticPr fontId="2"/>
  </si>
  <si>
    <t>外れ値として○や×などでその値を描く</t>
    <rPh sb="0" eb="1">
      <t>ハズ</t>
    </rPh>
    <rPh sb="2" eb="3">
      <t>チ</t>
    </rPh>
    <rPh sb="14" eb="15">
      <t>アタイ</t>
    </rPh>
    <rPh sb="16" eb="17">
      <t>カ</t>
    </rPh>
    <phoneticPr fontId="2"/>
  </si>
  <si>
    <t>pp.109</t>
    <phoneticPr fontId="2"/>
  </si>
  <si>
    <t>練習問題</t>
    <rPh sb="0" eb="2">
      <t>レンシュウ</t>
    </rPh>
    <rPh sb="2" eb="4">
      <t>モンダイ</t>
    </rPh>
    <phoneticPr fontId="2"/>
  </si>
  <si>
    <t>以下のデータを用いて箱ひげ図を作成せよ</t>
    <rPh sb="0" eb="2">
      <t>イカ</t>
    </rPh>
    <rPh sb="7" eb="8">
      <t>モチ</t>
    </rPh>
    <rPh sb="10" eb="11">
      <t>ハコ</t>
    </rPh>
    <rPh sb="13" eb="14">
      <t>ズ</t>
    </rPh>
    <rPh sb="15" eb="17">
      <t>サクセイ</t>
    </rPh>
    <phoneticPr fontId="2"/>
  </si>
  <si>
    <t>単身世帯（20代）移動電話通信料</t>
    <rPh sb="0" eb="2">
      <t>タンシン</t>
    </rPh>
    <rPh sb="2" eb="4">
      <t>セタイ</t>
    </rPh>
    <rPh sb="7" eb="8">
      <t>ダイ</t>
    </rPh>
    <rPh sb="9" eb="11">
      <t>イドウ</t>
    </rPh>
    <rPh sb="11" eb="13">
      <t>デンワ</t>
    </rPh>
    <rPh sb="13" eb="16">
      <t>ツウシンリョウ</t>
    </rPh>
    <phoneticPr fontId="2"/>
  </si>
  <si>
    <t>円</t>
    <rPh sb="0" eb="1">
      <t>エン</t>
    </rPh>
    <phoneticPr fontId="2"/>
  </si>
  <si>
    <t>ID</t>
    <phoneticPr fontId="2"/>
  </si>
  <si>
    <t>第一四分位値－（四分位範囲×1.5）</t>
    <rPh sb="0" eb="2">
      <t>ダイイチ</t>
    </rPh>
    <rPh sb="2" eb="3">
      <t>シ</t>
    </rPh>
    <rPh sb="3" eb="4">
      <t>ブン</t>
    </rPh>
    <rPh sb="4" eb="5">
      <t>イ</t>
    </rPh>
    <rPh sb="5" eb="6">
      <t>アタイ</t>
    </rPh>
    <rPh sb="8" eb="9">
      <t>シ</t>
    </rPh>
    <rPh sb="9" eb="10">
      <t>ブン</t>
    </rPh>
    <rPh sb="10" eb="11">
      <t>イ</t>
    </rPh>
    <rPh sb="11" eb="13">
      <t>ハンイ</t>
    </rPh>
    <phoneticPr fontId="2"/>
  </si>
  <si>
    <t>範囲内で最も小さい観測値</t>
    <rPh sb="0" eb="3">
      <t>ハンイナイ</t>
    </rPh>
    <rPh sb="4" eb="5">
      <t>モット</t>
    </rPh>
    <rPh sb="6" eb="7">
      <t>チイ</t>
    </rPh>
    <rPh sb="9" eb="12">
      <t>カンソクチ</t>
    </rPh>
    <phoneticPr fontId="2"/>
  </si>
  <si>
    <t>第三四分位値＋（四分位範囲×1.5）</t>
    <rPh sb="0" eb="2">
      <t>ダイサン</t>
    </rPh>
    <rPh sb="2" eb="3">
      <t>シ</t>
    </rPh>
    <rPh sb="3" eb="4">
      <t>ブン</t>
    </rPh>
    <rPh sb="4" eb="5">
      <t>イ</t>
    </rPh>
    <rPh sb="5" eb="6">
      <t>アタイ</t>
    </rPh>
    <rPh sb="8" eb="9">
      <t>シ</t>
    </rPh>
    <rPh sb="9" eb="10">
      <t>ブン</t>
    </rPh>
    <rPh sb="10" eb="11">
      <t>イ</t>
    </rPh>
    <rPh sb="11" eb="13">
      <t>ハンイ</t>
    </rPh>
    <phoneticPr fontId="2"/>
  </si>
  <si>
    <t>範囲内で最も大きい観測値</t>
    <rPh sb="0" eb="3">
      <t>ハンイナイ</t>
    </rPh>
    <rPh sb="4" eb="5">
      <t>モット</t>
    </rPh>
    <rPh sb="6" eb="7">
      <t>オオ</t>
    </rPh>
    <rPh sb="9" eb="12">
      <t>カンソクチ</t>
    </rPh>
    <phoneticPr fontId="2"/>
  </si>
  <si>
    <t>外れ値（範囲内に入らない観測値）</t>
    <rPh sb="0" eb="1">
      <t>ハズ</t>
    </rPh>
    <rPh sb="2" eb="3">
      <t>チ</t>
    </rPh>
    <rPh sb="4" eb="6">
      <t>ハンイ</t>
    </rPh>
    <rPh sb="6" eb="7">
      <t>ナイ</t>
    </rPh>
    <rPh sb="8" eb="9">
      <t>ハイ</t>
    </rPh>
    <rPh sb="12" eb="15">
      <t>カンソクチ</t>
    </rPh>
    <phoneticPr fontId="2"/>
  </si>
  <si>
    <t>(万円)</t>
    <rPh sb="1" eb="3">
      <t>マンエン</t>
    </rPh>
    <phoneticPr fontId="2"/>
  </si>
  <si>
    <t>【箱ひげ図】</t>
    <rPh sb="1" eb="2">
      <t>ハコ</t>
    </rPh>
    <rPh sb="4" eb="5">
      <t>ズ</t>
    </rPh>
    <phoneticPr fontId="2"/>
  </si>
  <si>
    <t>pp.112</t>
    <phoneticPr fontId="2"/>
  </si>
  <si>
    <t>問題9-2</t>
    <rPh sb="0" eb="2">
      <t>モンダイ</t>
    </rPh>
    <phoneticPr fontId="2"/>
  </si>
  <si>
    <t>単身勤労世帯(30歳未満)の年収に関する箱ひげ図を作成せよ</t>
    <rPh sb="0" eb="2">
      <t>タンシン</t>
    </rPh>
    <rPh sb="2" eb="4">
      <t>キンロウ</t>
    </rPh>
    <rPh sb="4" eb="6">
      <t>セタイ</t>
    </rPh>
    <rPh sb="9" eb="12">
      <t>サイミマン</t>
    </rPh>
    <rPh sb="14" eb="16">
      <t>ネンシュウ</t>
    </rPh>
    <rPh sb="17" eb="18">
      <t>カン</t>
    </rPh>
    <rPh sb="20" eb="21">
      <t>ハコ</t>
    </rPh>
    <rPh sb="23" eb="24">
      <t>ズ</t>
    </rPh>
    <rPh sb="25" eb="27">
      <t>サクセイ</t>
    </rPh>
    <phoneticPr fontId="2"/>
  </si>
  <si>
    <t>範囲</t>
    <rPh sb="0" eb="2">
      <t>ハンイ</t>
    </rPh>
    <phoneticPr fontId="2"/>
  </si>
  <si>
    <t>第一四分位値－1.5×四分位範囲</t>
    <rPh sb="0" eb="2">
      <t>ダイイチ</t>
    </rPh>
    <rPh sb="2" eb="3">
      <t>シ</t>
    </rPh>
    <rPh sb="3" eb="4">
      <t>ブン</t>
    </rPh>
    <rPh sb="4" eb="5">
      <t>イ</t>
    </rPh>
    <rPh sb="5" eb="6">
      <t>アタイ</t>
    </rPh>
    <rPh sb="11" eb="12">
      <t>シ</t>
    </rPh>
    <rPh sb="12" eb="13">
      <t>ブン</t>
    </rPh>
    <rPh sb="13" eb="14">
      <t>イ</t>
    </rPh>
    <rPh sb="14" eb="16">
      <t>ハンイ</t>
    </rPh>
    <phoneticPr fontId="2"/>
  </si>
  <si>
    <t>第三四分位値＋1.5×四分位範囲</t>
    <rPh sb="0" eb="1">
      <t>ダイ</t>
    </rPh>
    <rPh sb="1" eb="2">
      <t>サン</t>
    </rPh>
    <rPh sb="2" eb="3">
      <t>シ</t>
    </rPh>
    <rPh sb="3" eb="4">
      <t>ブン</t>
    </rPh>
    <rPh sb="4" eb="5">
      <t>イ</t>
    </rPh>
    <rPh sb="5" eb="6">
      <t>アタイ</t>
    </rPh>
    <rPh sb="11" eb="12">
      <t>シ</t>
    </rPh>
    <rPh sb="12" eb="13">
      <t>ブン</t>
    </rPh>
    <rPh sb="13" eb="14">
      <t>イ</t>
    </rPh>
    <rPh sb="14" eb="16">
      <t>ハンイ</t>
    </rPh>
    <phoneticPr fontId="2"/>
  </si>
  <si>
    <t>ひげの範囲</t>
    <rPh sb="3" eb="5">
      <t>ハンイ</t>
    </rPh>
    <phoneticPr fontId="2"/>
  </si>
  <si>
    <t>範囲廃での最小の観測値</t>
    <rPh sb="0" eb="2">
      <t>ハンイ</t>
    </rPh>
    <rPh sb="2" eb="3">
      <t>ハイ</t>
    </rPh>
    <rPh sb="5" eb="7">
      <t>サイショウ</t>
    </rPh>
    <rPh sb="8" eb="11">
      <t>カンソクチ</t>
    </rPh>
    <phoneticPr fontId="2"/>
  </si>
  <si>
    <t>範囲内での最大の観測値</t>
    <rPh sb="0" eb="3">
      <t>ハンイナイ</t>
    </rPh>
    <rPh sb="5" eb="7">
      <t>サイダイ</t>
    </rPh>
    <rPh sb="8" eb="11">
      <t>カンソクチ</t>
    </rPh>
    <phoneticPr fontId="2"/>
  </si>
  <si>
    <t>範囲外の観測値</t>
    <rPh sb="0" eb="2">
      <t>ハンイ</t>
    </rPh>
    <rPh sb="2" eb="3">
      <t>ガイ</t>
    </rPh>
    <rPh sb="4" eb="7">
      <t>カンソクチ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</si>
  <si>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</si>
  <si>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</si>
  <si>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※データはpp.107図9-1（男性）、pp.108図9-2（女性）を参照</t>
    <rPh sb="11" eb="12">
      <t>ズ</t>
    </rPh>
    <rPh sb="16" eb="18">
      <t>ダンセイ</t>
    </rPh>
    <rPh sb="26" eb="27">
      <t>ズ</t>
    </rPh>
    <rPh sb="31" eb="33">
      <t>ジョセイ</t>
    </rPh>
    <rPh sb="35" eb="37">
      <t>サンショウ</t>
    </rPh>
    <phoneticPr fontId="2"/>
  </si>
  <si>
    <t>なし</t>
    <phoneticPr fontId="2"/>
  </si>
  <si>
    <t>上の箱ひげ図から読み取れることを記述せよ</t>
    <rPh sb="0" eb="1">
      <t>ウエ</t>
    </rPh>
    <rPh sb="2" eb="3">
      <t>ハコ</t>
    </rPh>
    <rPh sb="5" eb="6">
      <t>ズ</t>
    </rPh>
    <rPh sb="8" eb="9">
      <t>ヨ</t>
    </rPh>
    <rPh sb="10" eb="11">
      <t>ト</t>
    </rPh>
    <rPh sb="16" eb="18">
      <t>キジュツ</t>
    </rPh>
    <phoneticPr fontId="2"/>
  </si>
  <si>
    <t>ex.</t>
    <phoneticPr fontId="2"/>
  </si>
  <si>
    <t>中央値は男性の方が高い値</t>
    <rPh sb="0" eb="2">
      <t>チュウオウ</t>
    </rPh>
    <rPh sb="2" eb="3">
      <t>チ</t>
    </rPh>
    <rPh sb="4" eb="6">
      <t>ダンセイ</t>
    </rPh>
    <rPh sb="7" eb="8">
      <t>ホウ</t>
    </rPh>
    <rPh sb="9" eb="10">
      <t>タカ</t>
    </rPh>
    <rPh sb="11" eb="12">
      <t>アタイ</t>
    </rPh>
    <phoneticPr fontId="2"/>
  </si>
  <si>
    <t>低い額の方の裾の端は男女であまり変わらない</t>
    <rPh sb="0" eb="1">
      <t>ヒク</t>
    </rPh>
    <rPh sb="2" eb="3">
      <t>ガク</t>
    </rPh>
    <rPh sb="4" eb="5">
      <t>ホウ</t>
    </rPh>
    <rPh sb="6" eb="7">
      <t>スソ</t>
    </rPh>
    <rPh sb="8" eb="9">
      <t>ハジ</t>
    </rPh>
    <rPh sb="10" eb="12">
      <t>ダンジョ</t>
    </rPh>
    <rPh sb="16" eb="17">
      <t>カ</t>
    </rPh>
    <phoneticPr fontId="2"/>
  </si>
  <si>
    <t>男性の方が散らばりが大きい</t>
    <rPh sb="0" eb="2">
      <t>ダンセイ</t>
    </rPh>
    <rPh sb="3" eb="4">
      <t>ホウ</t>
    </rPh>
    <rPh sb="5" eb="6">
      <t>チ</t>
    </rPh>
    <rPh sb="10" eb="11">
      <t>オオ</t>
    </rPh>
    <phoneticPr fontId="2"/>
  </si>
  <si>
    <t>外れ値はない</t>
    <rPh sb="0" eb="1">
      <t>ハズ</t>
    </rPh>
    <rPh sb="2" eb="3">
      <t>チ</t>
    </rPh>
    <phoneticPr fontId="2"/>
  </si>
  <si>
    <t>男性は第三四分位～中央値に、</t>
    <rPh sb="0" eb="2">
      <t>ダンセイ</t>
    </rPh>
    <rPh sb="3" eb="4">
      <t>ダイ</t>
    </rPh>
    <rPh sb="4" eb="5">
      <t>サン</t>
    </rPh>
    <rPh sb="5" eb="6">
      <t>シ</t>
    </rPh>
    <rPh sb="6" eb="7">
      <t>ブン</t>
    </rPh>
    <rPh sb="7" eb="8">
      <t>イ</t>
    </rPh>
    <rPh sb="9" eb="11">
      <t>チュウオウ</t>
    </rPh>
    <rPh sb="11" eb="12">
      <t>チ</t>
    </rPh>
    <phoneticPr fontId="2"/>
  </si>
  <si>
    <t>女性は第一四分位～中央値にデータが集中している</t>
    <rPh sb="17" eb="19">
      <t>シュウチュウ</t>
    </rPh>
    <phoneticPr fontId="2"/>
  </si>
  <si>
    <t>など</t>
    <phoneticPr fontId="2"/>
  </si>
  <si>
    <t>以下のデータから箱ひげ図を作成せよ</t>
    <rPh sb="0" eb="2">
      <t>イカ</t>
    </rPh>
    <rPh sb="8" eb="9">
      <t>ハコ</t>
    </rPh>
    <rPh sb="11" eb="12">
      <t>ズ</t>
    </rPh>
    <rPh sb="13" eb="15">
      <t>サクセイ</t>
    </rPh>
    <phoneticPr fontId="2"/>
  </si>
  <si>
    <t>X</t>
    <phoneticPr fontId="2"/>
  </si>
  <si>
    <t>※解答略</t>
    <rPh sb="1" eb="3">
      <t>カイトウ</t>
    </rPh>
    <rPh sb="3" eb="4">
      <t>リャク</t>
    </rPh>
    <phoneticPr fontId="2"/>
  </si>
  <si>
    <t>Ｙ</t>
    <phoneticPr fontId="2"/>
  </si>
  <si>
    <t>Ｚ</t>
    <phoneticPr fontId="2"/>
  </si>
  <si>
    <t>75%点－25%点から、四分位範囲を求める</t>
    <rPh sb="3" eb="4">
      <t>テン</t>
    </rPh>
    <rPh sb="8" eb="9">
      <t>テン</t>
    </rPh>
    <rPh sb="12" eb="13">
      <t>シ</t>
    </rPh>
    <rPh sb="13" eb="14">
      <t>ブン</t>
    </rPh>
    <rPh sb="14" eb="15">
      <t>イ</t>
    </rPh>
    <rPh sb="15" eb="17">
      <t>ハンイ</t>
    </rPh>
    <rPh sb="18" eb="19">
      <t>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</si>
</sst>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1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sz val="1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dashed">
        <color auto="1"/>
      </right>
      <top style="thin">
        <color rgb="FFFF0000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dashed">
        <color auto="1"/>
      </left>
      <right style="dashed">
        <color theme="3"/>
      </right>
      <top style="thin">
        <color auto="1"/>
      </top>
      <bottom style="thin">
        <color rgb="FFFF0000"/>
      </bottom>
      <diagonal/>
    </border>
    <border>
      <left style="dashed">
        <color theme="3"/>
      </left>
      <right style="dashed">
        <color auto="1"/>
      </right>
      <top style="thin">
        <color auto="1"/>
      </top>
      <bottom style="thin">
        <color rgb="FFFF0000"/>
      </bottom>
      <diagonal/>
    </border>
    <border>
      <left style="dashed">
        <color theme="3"/>
      </left>
      <right style="dashed">
        <color auto="1"/>
      </right>
      <top style="thin">
        <color rgb="FFFF0000"/>
      </top>
      <bottom style="thin">
        <color auto="1"/>
      </bottom>
      <diagonal/>
    </border>
    <border>
      <left style="dashed">
        <color auto="1"/>
      </left>
      <right style="dashed">
        <color theme="3"/>
      </right>
      <top style="thin">
        <color rgb="FFFF0000"/>
      </top>
      <bottom style="thin">
        <color auto="1"/>
      </bottom>
      <diagonal/>
    </border>
    <border>
      <left/>
      <right/>
      <top/>
      <bottom style="thin">
        <color theme="3"/>
      </bottom>
      <diagonal/>
    </border>
    <border>
      <left style="dashed">
        <color theme="3"/>
      </left>
      <right/>
      <top style="thin">
        <color rgb="FFFF0000"/>
      </top>
      <bottom/>
      <diagonal/>
    </border>
    <border>
      <left style="dashed">
        <color theme="3"/>
      </left>
      <right/>
      <top/>
      <bottom style="dashed">
        <color theme="3"/>
      </bottom>
      <diagonal/>
    </border>
    <border>
      <left/>
      <right/>
      <top/>
      <bottom style="dashed">
        <color theme="3"/>
      </bottom>
      <diagonal/>
    </border>
    <border>
      <left/>
      <right style="thin">
        <color theme="3"/>
      </right>
      <top/>
      <bottom style="dashed">
        <color theme="3"/>
      </bottom>
      <diagonal/>
    </border>
    <border>
      <left/>
      <right style="dashed">
        <color theme="3"/>
      </right>
      <top style="thin">
        <color rgb="FFFF0000"/>
      </top>
      <bottom/>
      <diagonal/>
    </border>
    <border>
      <left style="thin">
        <color theme="3"/>
      </left>
      <right/>
      <top/>
      <bottom style="dashed">
        <color theme="3"/>
      </bottom>
      <diagonal/>
    </border>
    <border>
      <left/>
      <right style="dashed">
        <color theme="3"/>
      </right>
      <top/>
      <bottom style="dashed">
        <color theme="3"/>
      </bottom>
      <diagonal/>
    </border>
    <border>
      <left style="dashed">
        <color theme="3"/>
      </left>
      <right/>
      <top style="dashed">
        <color theme="3"/>
      </top>
      <bottom/>
      <diagonal/>
    </border>
    <border>
      <left/>
      <right/>
      <top style="dashed">
        <color theme="3"/>
      </top>
      <bottom/>
      <diagonal/>
    </border>
    <border>
      <left/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/>
      <top/>
      <bottom/>
      <diagonal/>
    </border>
    <border>
      <left/>
      <right style="dashed">
        <color theme="3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rgb="FFFF0000"/>
      </top>
      <bottom/>
      <diagonal/>
    </border>
    <border>
      <left/>
      <right style="thin">
        <color auto="1"/>
      </right>
      <top style="thin">
        <color rgb="FFFF0000"/>
      </top>
      <bottom/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/>
      <bottom/>
      <diagonal/>
    </border>
    <border>
      <left/>
      <right/>
      <top style="dashed">
        <color auto="1"/>
      </top>
      <bottom style="thin">
        <color rgb="FFFF0000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5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7" fillId="0" borderId="0" xfId="0" applyFont="1" applyFill="1" applyBorder="1" applyAlignment="1">
      <alignment vertical="center" shrinkToFi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67" xfId="0" applyFont="1" applyFill="1" applyBorder="1" applyAlignment="1">
      <alignment vertical="center"/>
    </xf>
    <xf numFmtId="0" fontId="7" fillId="2" borderId="69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7" fillId="2" borderId="70" xfId="0" applyFont="1" applyFill="1" applyBorder="1" applyAlignment="1">
      <alignment vertical="center"/>
    </xf>
    <xf numFmtId="0" fontId="7" fillId="2" borderId="56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47" xfId="0" applyFont="1" applyFill="1" applyBorder="1" applyAlignment="1">
      <alignment horizontal="left" vertical="center"/>
    </xf>
    <xf numFmtId="0" fontId="7" fillId="2" borderId="49" xfId="0" applyFont="1" applyFill="1" applyBorder="1" applyAlignment="1">
      <alignment horizontal="left" vertical="center"/>
    </xf>
    <xf numFmtId="0" fontId="7" fillId="2" borderId="57" xfId="0" applyFont="1" applyFill="1" applyBorder="1" applyAlignment="1">
      <alignment horizontal="left" vertical="center"/>
    </xf>
    <xf numFmtId="0" fontId="9" fillId="2" borderId="55" xfId="0" applyFont="1" applyFill="1" applyBorder="1" applyAlignment="1">
      <alignment horizontal="left" vertical="center"/>
    </xf>
    <xf numFmtId="0" fontId="7" fillId="2" borderId="5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7" fillId="2" borderId="48" xfId="0" applyFont="1" applyFill="1" applyBorder="1" applyAlignment="1">
      <alignment horizontal="left" vertical="center"/>
    </xf>
    <xf numFmtId="0" fontId="7" fillId="2" borderId="54" xfId="0" applyFont="1" applyFill="1" applyBorder="1" applyAlignment="1">
      <alignment horizontal="left" vertical="center"/>
    </xf>
    <xf numFmtId="0" fontId="7" fillId="2" borderId="59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8" fillId="2" borderId="58" xfId="0" applyFont="1" applyFill="1" applyBorder="1" applyAlignment="1">
      <alignment vertical="center"/>
    </xf>
    <xf numFmtId="0" fontId="9" fillId="2" borderId="27" xfId="0" applyFont="1" applyFill="1" applyBorder="1" applyAlignment="1">
      <alignment vertical="center"/>
    </xf>
    <xf numFmtId="0" fontId="7" fillId="2" borderId="63" xfId="0" applyFont="1" applyFill="1" applyBorder="1" applyAlignment="1">
      <alignment vertical="center"/>
    </xf>
    <xf numFmtId="0" fontId="7" fillId="2" borderId="64" xfId="0" applyFont="1" applyFill="1" applyBorder="1" applyAlignment="1">
      <alignment vertical="center"/>
    </xf>
    <xf numFmtId="0" fontId="7" fillId="2" borderId="61" xfId="0" applyFont="1" applyFill="1" applyBorder="1" applyAlignment="1">
      <alignment vertical="center"/>
    </xf>
    <xf numFmtId="0" fontId="7" fillId="2" borderId="65" xfId="0" applyFont="1" applyFill="1" applyBorder="1" applyAlignment="1">
      <alignment vertical="center" shrinkToFit="1"/>
    </xf>
    <xf numFmtId="2" fontId="7" fillId="2" borderId="60" xfId="0" applyNumberFormat="1" applyFont="1" applyFill="1" applyBorder="1" applyAlignment="1">
      <alignment vertical="center"/>
    </xf>
    <xf numFmtId="2" fontId="7" fillId="2" borderId="61" xfId="0" applyNumberFormat="1" applyFont="1" applyFill="1" applyBorder="1" applyAlignment="1">
      <alignment vertical="center"/>
    </xf>
    <xf numFmtId="0" fontId="7" fillId="2" borderId="62" xfId="0" applyFont="1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7" fillId="0" borderId="39" xfId="0" applyFont="1" applyFill="1" applyBorder="1" applyAlignment="1">
      <alignment horizontal="left" vertical="center"/>
    </xf>
    <xf numFmtId="0" fontId="3" fillId="0" borderId="39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2" fontId="7" fillId="0" borderId="17" xfId="0" applyNumberFormat="1" applyFont="1" applyFill="1" applyBorder="1" applyAlignment="1">
      <alignment vertical="center"/>
    </xf>
    <xf numFmtId="2" fontId="7" fillId="0" borderId="20" xfId="0" applyNumberFormat="1" applyFont="1" applyFill="1" applyBorder="1" applyAlignment="1">
      <alignment vertical="center"/>
    </xf>
    <xf numFmtId="0" fontId="7" fillId="0" borderId="72" xfId="0" applyFont="1" applyBorder="1" applyAlignment="1">
      <alignment vertical="center"/>
    </xf>
    <xf numFmtId="2" fontId="7" fillId="0" borderId="73" xfId="0" applyNumberFormat="1" applyFont="1" applyFill="1" applyBorder="1" applyAlignment="1">
      <alignment vertical="center"/>
    </xf>
    <xf numFmtId="2" fontId="7" fillId="0" borderId="73" xfId="0" applyNumberFormat="1" applyFont="1" applyBorder="1" applyAlignment="1">
      <alignment vertical="center"/>
    </xf>
    <xf numFmtId="2" fontId="7" fillId="0" borderId="72" xfId="0" applyNumberFormat="1" applyFont="1" applyBorder="1" applyAlignment="1">
      <alignment vertical="center"/>
    </xf>
    <xf numFmtId="0" fontId="7" fillId="0" borderId="73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1" fillId="0" borderId="73" xfId="0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7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NumberFormat="1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73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71" xfId="0" applyFont="1" applyBorder="1" applyAlignment="1">
      <alignment vertical="center"/>
    </xf>
    <xf numFmtId="176" fontId="7" fillId="0" borderId="71" xfId="0" applyNumberFormat="1" applyFont="1" applyBorder="1" applyAlignment="1">
      <alignment vertical="center"/>
    </xf>
    <xf numFmtId="2" fontId="7" fillId="0" borderId="71" xfId="0" applyNumberFormat="1" applyFont="1" applyFill="1" applyBorder="1" applyAlignment="1">
      <alignment vertical="center"/>
    </xf>
    <xf numFmtId="0" fontId="7" fillId="0" borderId="44" xfId="0" applyFont="1" applyBorder="1" applyAlignment="1">
      <alignment vertical="center"/>
    </xf>
    <xf numFmtId="2" fontId="7" fillId="0" borderId="27" xfId="0" applyNumberFormat="1" applyFont="1" applyFill="1" applyBorder="1" applyAlignment="1">
      <alignment vertical="center"/>
    </xf>
    <xf numFmtId="0" fontId="7" fillId="0" borderId="74" xfId="0" applyFont="1" applyBorder="1" applyAlignment="1">
      <alignment vertical="center"/>
    </xf>
    <xf numFmtId="0" fontId="7" fillId="0" borderId="75" xfId="0" applyFont="1" applyBorder="1" applyAlignment="1">
      <alignment vertical="center"/>
    </xf>
    <xf numFmtId="2" fontId="7" fillId="0" borderId="34" xfId="0" applyNumberFormat="1" applyFont="1" applyFill="1" applyBorder="1" applyAlignment="1">
      <alignment vertical="center"/>
    </xf>
    <xf numFmtId="0" fontId="7" fillId="0" borderId="76" xfId="0" applyFont="1" applyBorder="1" applyAlignment="1">
      <alignment vertical="center"/>
    </xf>
    <xf numFmtId="2" fontId="7" fillId="0" borderId="37" xfId="0" applyNumberFormat="1" applyFont="1" applyFill="1" applyBorder="1" applyAlignment="1">
      <alignment vertical="center"/>
    </xf>
    <xf numFmtId="0" fontId="7" fillId="0" borderId="77" xfId="0" applyFont="1" applyBorder="1" applyAlignment="1">
      <alignment vertical="center"/>
    </xf>
    <xf numFmtId="2" fontId="7" fillId="0" borderId="38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75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7" fillId="0" borderId="79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0" fontId="7" fillId="0" borderId="45" xfId="0" applyFont="1" applyBorder="1" applyAlignment="1">
      <alignment vertical="center"/>
    </xf>
    <xf numFmtId="176" fontId="7" fillId="0" borderId="80" xfId="0" applyNumberFormat="1" applyFont="1" applyBorder="1" applyAlignment="1">
      <alignment vertical="center"/>
    </xf>
    <xf numFmtId="176" fontId="7" fillId="0" borderId="44" xfId="0" applyNumberFormat="1" applyFont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176" fontId="7" fillId="0" borderId="44" xfId="0" applyNumberFormat="1" applyFont="1" applyFill="1" applyBorder="1" applyAlignment="1">
      <alignment vertical="center"/>
    </xf>
    <xf numFmtId="0" fontId="7" fillId="0" borderId="81" xfId="0" applyFont="1" applyFill="1" applyBorder="1" applyAlignment="1">
      <alignment vertical="center"/>
    </xf>
    <xf numFmtId="0" fontId="7" fillId="0" borderId="45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vertical="center"/>
    </xf>
    <xf numFmtId="176" fontId="7" fillId="0" borderId="14" xfId="0" applyNumberFormat="1" applyFont="1" applyFill="1" applyBorder="1" applyAlignment="1">
      <alignment vertical="center"/>
    </xf>
    <xf numFmtId="2" fontId="7" fillId="0" borderId="14" xfId="0" applyNumberFormat="1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82" xfId="0" applyFont="1" applyBorder="1" applyAlignment="1">
      <alignment horizontal="left" vertical="center"/>
    </xf>
    <xf numFmtId="0" fontId="7" fillId="0" borderId="8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76" fontId="7" fillId="0" borderId="28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7" fillId="0" borderId="30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176" fontId="7" fillId="0" borderId="30" xfId="0" applyNumberFormat="1" applyFont="1" applyFill="1" applyBorder="1" applyAlignment="1">
      <alignment horizontal="center" vertical="center"/>
    </xf>
    <xf numFmtId="176" fontId="7" fillId="0" borderId="3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2" borderId="66" xfId="0" applyFont="1" applyFill="1" applyBorder="1" applyAlignment="1">
      <alignment horizontal="center" vertical="center"/>
    </xf>
    <xf numFmtId="0" fontId="7" fillId="2" borderId="67" xfId="0" applyFont="1" applyFill="1" applyBorder="1" applyAlignment="1">
      <alignment horizontal="center" vertical="center"/>
    </xf>
    <xf numFmtId="0" fontId="7" fillId="2" borderId="68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1" fillId="0" borderId="83" xfId="0" applyFont="1" applyBorder="1" applyAlignment="1">
      <alignment horizontal="left" vertical="center"/>
    </xf>
    <xf numFmtId="0" fontId="1" fillId="0" borderId="84" xfId="0" applyFont="1" applyBorder="1" applyAlignment="1">
      <alignment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202406</xdr:colOff>
      <xdr:row>25</xdr:row>
      <xdr:rowOff>297656</xdr:rowOff>
    </xdr:from>
    <xdr:to>
      <xdr:col>117</xdr:col>
      <xdr:colOff>59531</xdr:colOff>
      <xdr:row>26</xdr:row>
      <xdr:rowOff>107157</xdr:rowOff>
    </xdr:to>
    <xdr:sp macro="" textlink="">
      <xdr:nvSpPr>
        <xdr:cNvPr id="2" name="円/楕円 1"/>
        <xdr:cNvSpPr/>
      </xdr:nvSpPr>
      <xdr:spPr>
        <a:xfrm>
          <a:off x="30682406" y="8036719"/>
          <a:ext cx="119063" cy="1190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200028</xdr:colOff>
      <xdr:row>24</xdr:row>
      <xdr:rowOff>259567</xdr:rowOff>
    </xdr:from>
    <xdr:to>
      <xdr:col>117</xdr:col>
      <xdr:colOff>57153</xdr:colOff>
      <xdr:row>25</xdr:row>
      <xdr:rowOff>69067</xdr:rowOff>
    </xdr:to>
    <xdr:sp macro="" textlink="">
      <xdr:nvSpPr>
        <xdr:cNvPr id="72" name="円/楕円 71"/>
        <xdr:cNvSpPr/>
      </xdr:nvSpPr>
      <xdr:spPr>
        <a:xfrm>
          <a:off x="30680028" y="7689067"/>
          <a:ext cx="119063" cy="1190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showGridLines="0" view="pageLayout" topLeftCell="K22" zoomScale="80" zoomScaleNormal="90" zoomScalePageLayoutView="80" workbookViewId="0">
      <selection activeCell="AE30" sqref="AE30:AF30"/>
    </sheetView>
  </sheetViews>
  <sheetFormatPr defaultColWidth="3.625" defaultRowHeight="24.95" customHeight="1" x14ac:dyDescent="0.3"/>
  <cols>
    <col min="1" max="1" width="3.625" style="1"/>
    <col min="2" max="2" width="4.375" style="1" bestFit="1" customWidth="1"/>
    <col min="3" max="7" width="3.625" style="1"/>
    <col min="8" max="8" width="4" style="1" bestFit="1" customWidth="1"/>
    <col min="9" max="26" width="3.625" style="1"/>
    <col min="27" max="234" width="3.625" style="37"/>
    <col min="235" max="16384" width="3.625" style="1"/>
  </cols>
  <sheetData>
    <row r="1" spans="1:258" ht="24.95" customHeight="1" thickBot="1" x14ac:dyDescent="0.35"/>
    <row r="2" spans="1:258" ht="24.95" customHeight="1" x14ac:dyDescent="0.3">
      <c r="C2" s="230" t="s">
        <v>0</v>
      </c>
      <c r="D2" s="231"/>
      <c r="E2" s="231"/>
      <c r="F2" s="232"/>
      <c r="G2" s="24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7"/>
      <c r="Z2" s="17"/>
      <c r="AA2" s="203" t="s">
        <v>64</v>
      </c>
      <c r="AB2" s="203"/>
      <c r="AC2" s="203"/>
      <c r="AD2" s="15"/>
      <c r="AE2" s="15"/>
      <c r="AF2" s="16"/>
      <c r="AG2" s="16"/>
      <c r="AH2" s="16"/>
      <c r="AI2" s="242">
        <v>21</v>
      </c>
      <c r="AJ2" s="243"/>
      <c r="AK2" s="62"/>
      <c r="AL2" s="62"/>
      <c r="AM2" s="62"/>
      <c r="AN2" s="243">
        <v>23.5</v>
      </c>
      <c r="AO2" s="243"/>
      <c r="AP2" s="62"/>
      <c r="AQ2" s="62"/>
      <c r="AR2" s="62"/>
      <c r="AS2" s="243">
        <v>28</v>
      </c>
      <c r="AT2" s="244"/>
      <c r="AU2" s="16"/>
      <c r="AV2" s="16"/>
      <c r="AW2" s="16"/>
      <c r="AX2" s="16"/>
      <c r="AY2" s="16"/>
      <c r="AZ2" s="18"/>
      <c r="BA2" s="203" t="s">
        <v>80</v>
      </c>
      <c r="BB2" s="203"/>
      <c r="BC2" s="203"/>
      <c r="BD2" s="15" t="s">
        <v>81</v>
      </c>
      <c r="BE2" s="15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8"/>
      <c r="CA2" s="203" t="s">
        <v>80</v>
      </c>
      <c r="CB2" s="203"/>
      <c r="CC2" s="203"/>
      <c r="CD2" s="173"/>
      <c r="CE2" s="174"/>
      <c r="CF2" s="175"/>
      <c r="CG2" s="16" t="s">
        <v>91</v>
      </c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8"/>
      <c r="DA2" s="203" t="s">
        <v>138</v>
      </c>
      <c r="DB2" s="203"/>
      <c r="DC2" s="203"/>
      <c r="DD2" s="15" t="s">
        <v>139</v>
      </c>
      <c r="DE2" s="15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8"/>
      <c r="EA2" s="203" t="s">
        <v>151</v>
      </c>
      <c r="EB2" s="203"/>
      <c r="EC2" s="203"/>
      <c r="ED2" s="15" t="s">
        <v>152</v>
      </c>
      <c r="EE2" s="15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8"/>
      <c r="FA2" s="203" t="s">
        <v>139</v>
      </c>
      <c r="FB2" s="203"/>
      <c r="FC2" s="203"/>
      <c r="FD2" s="15"/>
      <c r="FE2" s="16" t="s">
        <v>174</v>
      </c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8"/>
      <c r="GA2" s="203" t="s">
        <v>139</v>
      </c>
      <c r="GB2" s="203"/>
      <c r="GC2" s="203"/>
      <c r="GD2" s="15"/>
      <c r="GE2" s="16" t="s">
        <v>174</v>
      </c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8"/>
      <c r="HA2" s="203" t="s">
        <v>139</v>
      </c>
      <c r="HB2" s="203"/>
      <c r="HC2" s="203"/>
      <c r="HD2" s="15"/>
      <c r="HE2" s="16" t="s">
        <v>174</v>
      </c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8"/>
      <c r="IA2" s="17"/>
      <c r="IC2" s="230" t="s">
        <v>2</v>
      </c>
      <c r="ID2" s="231"/>
      <c r="IE2" s="231"/>
      <c r="IF2" s="231"/>
      <c r="IG2" s="231"/>
      <c r="IH2" s="231"/>
      <c r="II2" s="231"/>
      <c r="IJ2" s="231"/>
      <c r="IK2" s="231"/>
      <c r="IL2" s="231"/>
      <c r="IM2" s="231"/>
      <c r="IN2" s="231"/>
      <c r="IO2" s="231"/>
      <c r="IP2" s="231"/>
      <c r="IQ2" s="231"/>
      <c r="IR2" s="231"/>
      <c r="IS2" s="231"/>
      <c r="IT2" s="231"/>
      <c r="IU2" s="231"/>
      <c r="IV2" s="231"/>
      <c r="IW2" s="231"/>
      <c r="IX2" s="232"/>
    </row>
    <row r="3" spans="1:258" ht="24.95" customHeight="1" thickBot="1" x14ac:dyDescent="0.35">
      <c r="C3" s="240"/>
      <c r="D3" s="195"/>
      <c r="E3" s="195"/>
      <c r="F3" s="241"/>
      <c r="G3" s="4" t="s">
        <v>10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17"/>
      <c r="Z3" s="17"/>
      <c r="AA3" s="18"/>
      <c r="AB3" s="18"/>
      <c r="AC3" s="18"/>
      <c r="AD3" s="16"/>
      <c r="AE3" s="35"/>
      <c r="AF3" s="15"/>
      <c r="AG3" s="35"/>
      <c r="AH3" s="35"/>
      <c r="AI3" s="63"/>
      <c r="AJ3" s="64"/>
      <c r="AK3" s="64"/>
      <c r="AL3" s="64"/>
      <c r="AM3" s="236" t="s">
        <v>25</v>
      </c>
      <c r="AN3" s="236"/>
      <c r="AO3" s="236"/>
      <c r="AP3" s="236"/>
      <c r="AQ3" s="65"/>
      <c r="AR3" s="65"/>
      <c r="AS3" s="65"/>
      <c r="AT3" s="66"/>
      <c r="AU3" s="15"/>
      <c r="AV3" s="15"/>
      <c r="AW3" s="16"/>
      <c r="AX3" s="16"/>
      <c r="AY3" s="16"/>
      <c r="AZ3" s="18"/>
      <c r="BA3" s="18"/>
      <c r="BB3" s="18"/>
      <c r="BC3" s="18"/>
      <c r="BD3" s="16" t="s">
        <v>82</v>
      </c>
      <c r="BE3" s="35"/>
      <c r="BF3" s="15"/>
      <c r="BG3" s="35"/>
      <c r="BH3" s="35"/>
      <c r="BI3" s="35"/>
      <c r="BJ3" s="35"/>
      <c r="BK3" s="35"/>
      <c r="BL3" s="3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6"/>
      <c r="BX3" s="16"/>
      <c r="BY3" s="16"/>
      <c r="BZ3" s="18"/>
      <c r="CA3" s="18"/>
      <c r="CB3" s="18"/>
      <c r="CC3" s="18"/>
      <c r="CD3" s="16"/>
      <c r="CE3" s="15" t="s">
        <v>92</v>
      </c>
      <c r="CF3" s="15"/>
      <c r="CG3" s="35"/>
      <c r="CH3" s="35"/>
      <c r="CI3" s="35"/>
      <c r="CJ3" s="35"/>
      <c r="CK3" s="35"/>
      <c r="CL3" s="3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6"/>
      <c r="CX3" s="16"/>
      <c r="CY3" s="16"/>
      <c r="CZ3" s="18"/>
      <c r="DA3" s="18"/>
      <c r="DB3" s="18"/>
      <c r="DC3" s="18"/>
      <c r="DD3" s="16" t="s">
        <v>140</v>
      </c>
      <c r="DE3" s="35"/>
      <c r="DF3" s="15"/>
      <c r="DG3" s="35"/>
      <c r="DH3" s="35"/>
      <c r="DI3" s="35"/>
      <c r="DJ3" s="35"/>
      <c r="DK3" s="35"/>
      <c r="DL3" s="3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6"/>
      <c r="DX3" s="16"/>
      <c r="DY3" s="16"/>
      <c r="DZ3" s="18"/>
      <c r="EA3" s="18"/>
      <c r="EB3" s="18"/>
      <c r="EC3" s="18"/>
      <c r="ED3" s="16" t="s">
        <v>153</v>
      </c>
      <c r="EE3" s="35"/>
      <c r="EF3" s="15"/>
      <c r="EG3" s="35"/>
      <c r="EH3" s="35"/>
      <c r="EI3" s="35"/>
      <c r="EJ3" s="35"/>
      <c r="EK3" s="35"/>
      <c r="EL3" s="3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6"/>
      <c r="EX3" s="16"/>
      <c r="EY3" s="16"/>
      <c r="EZ3" s="18"/>
      <c r="FA3" s="18"/>
      <c r="FB3" s="18"/>
      <c r="FC3" s="18"/>
      <c r="FD3" s="16"/>
      <c r="FE3" s="35"/>
      <c r="FF3" s="15"/>
      <c r="FG3" s="35"/>
      <c r="FH3" s="35"/>
      <c r="FI3" s="35"/>
      <c r="FJ3" s="35"/>
      <c r="FK3" s="35"/>
      <c r="FL3" s="3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6"/>
      <c r="FX3" s="16"/>
      <c r="FY3" s="16"/>
      <c r="FZ3" s="18"/>
      <c r="GA3" s="18"/>
      <c r="GB3" s="18"/>
      <c r="GC3" s="18"/>
      <c r="GD3" s="16"/>
      <c r="GE3" s="35"/>
      <c r="GF3" s="15"/>
      <c r="GG3" s="35"/>
      <c r="GH3" s="35"/>
      <c r="GI3" s="35"/>
      <c r="GJ3" s="35"/>
      <c r="GK3" s="35"/>
      <c r="GL3" s="3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6"/>
      <c r="GX3" s="16"/>
      <c r="GY3" s="16"/>
      <c r="GZ3" s="18"/>
      <c r="HA3" s="18"/>
      <c r="HB3" s="18"/>
      <c r="HC3" s="18"/>
      <c r="HD3" s="16"/>
      <c r="HE3" s="35"/>
      <c r="HF3" s="15"/>
      <c r="HG3" s="35"/>
      <c r="HH3" s="35"/>
      <c r="HI3" s="35"/>
      <c r="HJ3" s="35"/>
      <c r="HK3" s="35"/>
      <c r="HL3" s="3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6"/>
      <c r="HX3" s="16"/>
      <c r="HY3" s="16"/>
      <c r="HZ3" s="18"/>
      <c r="IA3" s="17"/>
      <c r="IC3" s="233"/>
      <c r="ID3" s="234"/>
      <c r="IE3" s="234"/>
      <c r="IF3" s="234"/>
      <c r="IG3" s="234"/>
      <c r="IH3" s="234"/>
      <c r="II3" s="234"/>
      <c r="IJ3" s="234"/>
      <c r="IK3" s="234"/>
      <c r="IL3" s="234"/>
      <c r="IM3" s="234"/>
      <c r="IN3" s="234"/>
      <c r="IO3" s="234"/>
      <c r="IP3" s="234"/>
      <c r="IQ3" s="234"/>
      <c r="IR3" s="234"/>
      <c r="IS3" s="234"/>
      <c r="IT3" s="234"/>
      <c r="IU3" s="234"/>
      <c r="IV3" s="234"/>
      <c r="IW3" s="234"/>
      <c r="IX3" s="235"/>
    </row>
    <row r="4" spans="1:258" ht="24.95" customHeight="1" thickBot="1" x14ac:dyDescent="0.35">
      <c r="C4" s="233"/>
      <c r="D4" s="234"/>
      <c r="E4" s="234"/>
      <c r="F4" s="235"/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7"/>
      <c r="Y4" s="18"/>
      <c r="Z4" s="18"/>
      <c r="AA4" s="18"/>
      <c r="AF4" s="38"/>
      <c r="AG4" s="38"/>
      <c r="AH4" s="163"/>
      <c r="AI4" s="164"/>
      <c r="AJ4" s="164"/>
      <c r="AK4" s="165"/>
      <c r="AL4" s="68"/>
      <c r="AM4" s="163"/>
      <c r="AN4" s="164"/>
      <c r="AO4" s="164"/>
      <c r="AP4" s="165"/>
      <c r="AQ4" s="68"/>
      <c r="AR4" s="163"/>
      <c r="AS4" s="164"/>
      <c r="AT4" s="164"/>
      <c r="AU4" s="165"/>
      <c r="AZ4" s="18"/>
      <c r="BA4" s="18"/>
      <c r="BB4" s="18"/>
      <c r="BC4" s="18"/>
      <c r="BD4" s="16" t="s">
        <v>83</v>
      </c>
      <c r="BE4" s="35"/>
      <c r="BF4" s="15"/>
      <c r="BG4" s="35"/>
      <c r="BH4" s="35"/>
      <c r="BI4" s="35"/>
      <c r="BJ4" s="35"/>
      <c r="BK4" s="35"/>
      <c r="BL4" s="3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6"/>
      <c r="BX4" s="16"/>
      <c r="BY4" s="16"/>
      <c r="BZ4" s="18"/>
      <c r="CA4" s="18"/>
      <c r="CB4" s="18"/>
      <c r="CC4" s="18"/>
      <c r="CD4" s="16"/>
      <c r="CE4" s="15" t="s">
        <v>93</v>
      </c>
      <c r="CF4" s="15"/>
      <c r="CG4" s="35"/>
      <c r="CH4" s="35"/>
      <c r="CI4" s="35"/>
      <c r="CJ4" s="222"/>
      <c r="CK4" s="170"/>
      <c r="CL4" s="164"/>
      <c r="CM4" s="165"/>
      <c r="CN4" s="15" t="s">
        <v>94</v>
      </c>
      <c r="CO4" s="15"/>
      <c r="CP4" s="15"/>
      <c r="CQ4" s="15"/>
      <c r="CR4" s="15"/>
      <c r="CS4" s="15"/>
      <c r="CT4" s="15"/>
      <c r="CU4" s="15"/>
      <c r="CV4" s="15"/>
      <c r="CW4" s="16"/>
      <c r="CX4" s="16"/>
      <c r="CY4" s="16"/>
      <c r="CZ4" s="18"/>
      <c r="DA4" s="18"/>
      <c r="DB4" s="18"/>
      <c r="DC4" s="18"/>
      <c r="DD4" s="16"/>
      <c r="DE4" s="35"/>
      <c r="DF4" s="15"/>
      <c r="DG4" s="35"/>
      <c r="DH4" s="35"/>
      <c r="DI4" s="35"/>
      <c r="DJ4" s="35"/>
      <c r="DK4" s="35"/>
      <c r="DL4" s="3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6"/>
      <c r="DX4" s="16"/>
      <c r="DY4" s="16"/>
      <c r="DZ4" s="18"/>
      <c r="EA4" s="18"/>
      <c r="EB4" s="18"/>
      <c r="EC4" s="18"/>
      <c r="ED4" s="16"/>
      <c r="EE4" s="35"/>
      <c r="EF4" s="15"/>
      <c r="EG4" s="35"/>
      <c r="EH4" s="35"/>
      <c r="EI4" s="35"/>
      <c r="EJ4" s="35"/>
      <c r="EK4" s="35"/>
      <c r="EL4" s="35"/>
      <c r="EM4" s="15"/>
      <c r="EN4" s="15"/>
      <c r="EO4" s="15"/>
      <c r="EP4" s="237" t="s">
        <v>161</v>
      </c>
      <c r="EQ4" s="238"/>
      <c r="ER4" s="238"/>
      <c r="ES4" s="239"/>
      <c r="ET4" s="237" t="s">
        <v>162</v>
      </c>
      <c r="EU4" s="238"/>
      <c r="EV4" s="238"/>
      <c r="EW4" s="239"/>
      <c r="EX4" s="16"/>
      <c r="EY4" s="16"/>
      <c r="EZ4" s="18"/>
      <c r="FA4" s="217" t="s">
        <v>143</v>
      </c>
      <c r="FB4" s="221"/>
      <c r="FC4" s="217">
        <v>1</v>
      </c>
      <c r="FD4" s="221"/>
      <c r="FE4" s="217">
        <f>FC4+1</f>
        <v>2</v>
      </c>
      <c r="FF4" s="221"/>
      <c r="FG4" s="217">
        <f>FE4+1</f>
        <v>3</v>
      </c>
      <c r="FH4" s="221"/>
      <c r="FI4" s="217">
        <f>FG4+1</f>
        <v>4</v>
      </c>
      <c r="FJ4" s="221"/>
      <c r="FK4" s="217">
        <f>FI4+1</f>
        <v>5</v>
      </c>
      <c r="FL4" s="221"/>
      <c r="FM4" s="217">
        <f>FK4+1</f>
        <v>6</v>
      </c>
      <c r="FN4" s="221"/>
      <c r="FO4" s="217">
        <f>FM4+1</f>
        <v>7</v>
      </c>
      <c r="FP4" s="221"/>
      <c r="FQ4" s="217">
        <f>FO4+1</f>
        <v>8</v>
      </c>
      <c r="FR4" s="221"/>
      <c r="FS4" s="217">
        <f>FQ4+1</f>
        <v>9</v>
      </c>
      <c r="FT4" s="221"/>
      <c r="FU4" s="217">
        <f>FS4+1</f>
        <v>10</v>
      </c>
      <c r="FV4" s="221"/>
      <c r="FW4" s="217">
        <f>FU4+1</f>
        <v>11</v>
      </c>
      <c r="FX4" s="221"/>
      <c r="FY4" s="217">
        <f>FW4+1</f>
        <v>12</v>
      </c>
      <c r="FZ4" s="221"/>
      <c r="GA4" s="217" t="s">
        <v>143</v>
      </c>
      <c r="GB4" s="221"/>
      <c r="GC4" s="217">
        <v>1</v>
      </c>
      <c r="GD4" s="221"/>
      <c r="GE4" s="217">
        <f>GC4+1</f>
        <v>2</v>
      </c>
      <c r="GF4" s="221"/>
      <c r="GG4" s="217">
        <f>GE4+1</f>
        <v>3</v>
      </c>
      <c r="GH4" s="221"/>
      <c r="GI4" s="217">
        <f>GG4+1</f>
        <v>4</v>
      </c>
      <c r="GJ4" s="221"/>
      <c r="GK4" s="217">
        <f>GI4+1</f>
        <v>5</v>
      </c>
      <c r="GL4" s="221"/>
      <c r="GM4" s="217">
        <f>GK4+1</f>
        <v>6</v>
      </c>
      <c r="GN4" s="221"/>
      <c r="GO4" s="217">
        <f>GM4+1</f>
        <v>7</v>
      </c>
      <c r="GP4" s="221"/>
      <c r="GQ4" s="217">
        <f>GO4+1</f>
        <v>8</v>
      </c>
      <c r="GR4" s="221"/>
      <c r="GS4" s="217">
        <f>GQ4+1</f>
        <v>9</v>
      </c>
      <c r="GT4" s="221"/>
      <c r="GU4" s="217">
        <f>GS4+1</f>
        <v>10</v>
      </c>
      <c r="GV4" s="221"/>
      <c r="GW4" s="217">
        <f>GU4+1</f>
        <v>11</v>
      </c>
      <c r="GX4" s="221"/>
      <c r="GY4" s="217">
        <f>GW4+1</f>
        <v>12</v>
      </c>
      <c r="GZ4" s="221"/>
      <c r="HA4" s="217" t="s">
        <v>143</v>
      </c>
      <c r="HB4" s="221"/>
      <c r="HC4" s="217">
        <v>1</v>
      </c>
      <c r="HD4" s="221"/>
      <c r="HE4" s="217">
        <f>HC4+1</f>
        <v>2</v>
      </c>
      <c r="HF4" s="221"/>
      <c r="HG4" s="217">
        <f>HE4+1</f>
        <v>3</v>
      </c>
      <c r="HH4" s="221"/>
      <c r="HI4" s="217">
        <f>HG4+1</f>
        <v>4</v>
      </c>
      <c r="HJ4" s="221"/>
      <c r="HK4" s="217">
        <f>HI4+1</f>
        <v>5</v>
      </c>
      <c r="HL4" s="221"/>
      <c r="HM4" s="217">
        <f>HK4+1</f>
        <v>6</v>
      </c>
      <c r="HN4" s="221"/>
      <c r="HO4" s="217">
        <f>HM4+1</f>
        <v>7</v>
      </c>
      <c r="HP4" s="221"/>
      <c r="HQ4" s="217">
        <f>HO4+1</f>
        <v>8</v>
      </c>
      <c r="HR4" s="221"/>
      <c r="HS4" s="217">
        <f>HQ4+1</f>
        <v>9</v>
      </c>
      <c r="HT4" s="221"/>
      <c r="HU4" s="217">
        <f>HS4+1</f>
        <v>10</v>
      </c>
      <c r="HV4" s="221"/>
      <c r="HW4" s="217">
        <f>HU4+1</f>
        <v>11</v>
      </c>
      <c r="HX4" s="221"/>
      <c r="HY4" s="217">
        <f>HW4+1</f>
        <v>12</v>
      </c>
      <c r="HZ4" s="221"/>
      <c r="IA4" s="17"/>
      <c r="IC4" s="14"/>
      <c r="ID4" s="5" t="s">
        <v>14</v>
      </c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2"/>
      <c r="IW4" s="2"/>
      <c r="IX4" s="3"/>
    </row>
    <row r="5" spans="1:258" ht="24.95" customHeight="1" x14ac:dyDescent="0.3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7"/>
      <c r="Y5" s="18"/>
      <c r="Z5" s="18"/>
      <c r="AA5" s="18"/>
      <c r="AI5" s="67"/>
      <c r="AJ5" s="68"/>
      <c r="AK5" s="68"/>
      <c r="AL5" s="68"/>
      <c r="AM5" s="68"/>
      <c r="AN5" s="69"/>
      <c r="AO5" s="68"/>
      <c r="AP5" s="68"/>
      <c r="AQ5" s="68"/>
      <c r="AR5" s="68"/>
      <c r="AS5" s="70"/>
      <c r="AT5" s="71"/>
      <c r="AZ5" s="18"/>
      <c r="BA5" s="18"/>
      <c r="BB5" s="18"/>
      <c r="BC5" s="181" t="s">
        <v>84</v>
      </c>
      <c r="BD5" s="181"/>
      <c r="BE5" s="181" t="s">
        <v>85</v>
      </c>
      <c r="BF5" s="181"/>
      <c r="BG5" s="35"/>
      <c r="BH5" s="35"/>
      <c r="BI5" s="35"/>
      <c r="BJ5" s="35"/>
      <c r="BK5" s="35"/>
      <c r="BL5" s="3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6"/>
      <c r="BX5" s="16"/>
      <c r="BY5" s="16"/>
      <c r="BZ5" s="18"/>
      <c r="CA5" s="18"/>
      <c r="CB5" s="18"/>
      <c r="CC5" s="18"/>
      <c r="CD5" s="16"/>
      <c r="CE5" s="15" t="s">
        <v>95</v>
      </c>
      <c r="CF5" s="15"/>
      <c r="CG5" s="35"/>
      <c r="CH5" s="35"/>
      <c r="CI5" s="163"/>
      <c r="CJ5" s="164"/>
      <c r="CK5" s="165"/>
      <c r="CL5" s="15" t="s">
        <v>97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6"/>
      <c r="CX5" s="16"/>
      <c r="CY5" s="16"/>
      <c r="CZ5" s="18"/>
      <c r="DA5" s="18" t="s">
        <v>141</v>
      </c>
      <c r="DB5" s="18"/>
      <c r="DC5" s="18"/>
      <c r="DD5" s="16"/>
      <c r="DE5" s="35"/>
      <c r="DF5" s="15"/>
      <c r="DG5" s="35"/>
      <c r="DH5" s="35"/>
      <c r="DI5" s="35"/>
      <c r="DJ5" s="35"/>
      <c r="DK5" s="35"/>
      <c r="DL5" s="3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6"/>
      <c r="DX5" s="16"/>
      <c r="DY5" s="16"/>
      <c r="DZ5" s="18"/>
      <c r="EA5" s="18"/>
      <c r="EB5" s="18"/>
      <c r="EC5" s="181" t="s">
        <v>53</v>
      </c>
      <c r="ED5" s="181"/>
      <c r="EE5" s="181"/>
      <c r="EF5" s="214" t="s">
        <v>61</v>
      </c>
      <c r="EG5" s="214"/>
      <c r="EH5" s="214"/>
      <c r="EI5" s="214"/>
      <c r="EJ5" s="214"/>
      <c r="EK5" s="214"/>
      <c r="EL5" s="214"/>
      <c r="EM5" s="214"/>
      <c r="EN5" s="214"/>
      <c r="EO5" s="214"/>
      <c r="EP5" s="181">
        <v>275</v>
      </c>
      <c r="EQ5" s="181"/>
      <c r="ER5" s="181"/>
      <c r="ES5" s="181"/>
      <c r="ET5" s="181">
        <v>253</v>
      </c>
      <c r="EU5" s="181"/>
      <c r="EV5" s="181"/>
      <c r="EW5" s="181"/>
      <c r="EX5" s="16"/>
      <c r="EY5" s="16"/>
      <c r="EZ5" s="18"/>
      <c r="FA5" s="217" t="s">
        <v>175</v>
      </c>
      <c r="FB5" s="221"/>
      <c r="FC5" s="217">
        <v>1.1000000000000001</v>
      </c>
      <c r="FD5" s="221"/>
      <c r="FE5" s="217">
        <v>1.5</v>
      </c>
      <c r="FF5" s="221"/>
      <c r="FG5" s="217">
        <v>3.9</v>
      </c>
      <c r="FH5" s="221"/>
      <c r="FI5" s="217">
        <v>6.8</v>
      </c>
      <c r="FJ5" s="221"/>
      <c r="FK5" s="217">
        <v>9.9</v>
      </c>
      <c r="FL5" s="221"/>
      <c r="FM5" s="217">
        <v>12.5</v>
      </c>
      <c r="FN5" s="221"/>
      <c r="FO5" s="228">
        <v>16</v>
      </c>
      <c r="FP5" s="229"/>
      <c r="FQ5" s="217">
        <v>22.8</v>
      </c>
      <c r="FR5" s="221"/>
      <c r="FS5" s="217">
        <v>25.5</v>
      </c>
      <c r="FT5" s="221"/>
      <c r="FU5" s="217">
        <v>25.8</v>
      </c>
      <c r="FV5" s="221"/>
      <c r="FW5" s="217">
        <v>29.8</v>
      </c>
      <c r="FX5" s="221"/>
      <c r="FY5" s="217">
        <v>30.5</v>
      </c>
      <c r="FZ5" s="221"/>
      <c r="GA5" s="217" t="s">
        <v>177</v>
      </c>
      <c r="GB5" s="221"/>
      <c r="GC5" s="217">
        <v>29</v>
      </c>
      <c r="GD5" s="221"/>
      <c r="GE5" s="217">
        <v>44</v>
      </c>
      <c r="GF5" s="221"/>
      <c r="GG5" s="217">
        <v>56</v>
      </c>
      <c r="GH5" s="221"/>
      <c r="GI5" s="217">
        <v>62</v>
      </c>
      <c r="GJ5" s="221"/>
      <c r="GK5" s="217">
        <v>66</v>
      </c>
      <c r="GL5" s="221"/>
      <c r="GM5" s="217">
        <v>68</v>
      </c>
      <c r="GN5" s="221"/>
      <c r="GO5" s="226">
        <v>71</v>
      </c>
      <c r="GP5" s="227"/>
      <c r="GQ5" s="217">
        <v>72</v>
      </c>
      <c r="GR5" s="221"/>
      <c r="GS5" s="217">
        <v>75</v>
      </c>
      <c r="GT5" s="221"/>
      <c r="GU5" s="217">
        <v>77</v>
      </c>
      <c r="GV5" s="221"/>
      <c r="GW5" s="217">
        <v>85</v>
      </c>
      <c r="GX5" s="221"/>
      <c r="GY5" s="217">
        <v>88</v>
      </c>
      <c r="GZ5" s="221"/>
      <c r="HA5" s="217" t="s">
        <v>178</v>
      </c>
      <c r="HB5" s="221"/>
      <c r="HC5" s="217">
        <v>145</v>
      </c>
      <c r="HD5" s="221"/>
      <c r="HE5" s="217">
        <v>150</v>
      </c>
      <c r="HF5" s="221"/>
      <c r="HG5" s="217">
        <v>151</v>
      </c>
      <c r="HH5" s="221"/>
      <c r="HI5" s="217">
        <v>153</v>
      </c>
      <c r="HJ5" s="221"/>
      <c r="HK5" s="217">
        <v>155</v>
      </c>
      <c r="HL5" s="221"/>
      <c r="HM5" s="217">
        <v>155</v>
      </c>
      <c r="HN5" s="221"/>
      <c r="HO5" s="226">
        <v>158</v>
      </c>
      <c r="HP5" s="227"/>
      <c r="HQ5" s="217">
        <v>159</v>
      </c>
      <c r="HR5" s="221"/>
      <c r="HS5" s="217">
        <v>161</v>
      </c>
      <c r="HT5" s="221"/>
      <c r="HU5" s="217">
        <v>163</v>
      </c>
      <c r="HV5" s="221"/>
      <c r="HW5" s="217">
        <v>166</v>
      </c>
      <c r="HX5" s="221"/>
      <c r="HY5" s="217">
        <v>172</v>
      </c>
      <c r="HZ5" s="221"/>
      <c r="IA5" s="17"/>
      <c r="IC5" s="14"/>
      <c r="ID5" s="5"/>
      <c r="IE5" s="5" t="s">
        <v>15</v>
      </c>
      <c r="IF5" s="5"/>
      <c r="IG5" s="5"/>
      <c r="IH5" s="5"/>
      <c r="II5" s="5"/>
      <c r="IJ5" s="5" t="s">
        <v>17</v>
      </c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6"/>
    </row>
    <row r="6" spans="1:258" ht="24.95" customHeight="1" x14ac:dyDescent="0.3">
      <c r="A6" s="203" t="s">
        <v>11</v>
      </c>
      <c r="B6" s="203"/>
      <c r="C6" s="203"/>
      <c r="D6" s="222"/>
      <c r="E6" s="170"/>
      <c r="F6" s="170"/>
      <c r="G6" s="170"/>
      <c r="H6" s="171"/>
      <c r="I6" s="15"/>
      <c r="J6" s="15" t="s">
        <v>27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5"/>
      <c r="X6" s="17"/>
      <c r="Y6" s="18"/>
      <c r="Z6" s="18"/>
      <c r="AA6" s="58"/>
      <c r="AC6" s="169" t="s">
        <v>59</v>
      </c>
      <c r="AD6" s="169"/>
      <c r="AE6" s="169">
        <v>1</v>
      </c>
      <c r="AF6" s="169"/>
      <c r="AG6" s="169">
        <v>2</v>
      </c>
      <c r="AH6" s="169"/>
      <c r="AI6" s="169">
        <v>3</v>
      </c>
      <c r="AJ6" s="169"/>
      <c r="AK6" s="169">
        <v>4</v>
      </c>
      <c r="AL6" s="169"/>
      <c r="AM6" s="169">
        <v>5</v>
      </c>
      <c r="AN6" s="169"/>
      <c r="AO6" s="169">
        <v>6</v>
      </c>
      <c r="AP6" s="169"/>
      <c r="AQ6" s="169">
        <v>7</v>
      </c>
      <c r="AR6" s="169"/>
      <c r="AS6" s="169">
        <v>8</v>
      </c>
      <c r="AT6" s="169"/>
      <c r="AU6" s="169">
        <v>9</v>
      </c>
      <c r="AV6" s="169"/>
      <c r="AW6" s="169">
        <v>10</v>
      </c>
      <c r="AX6" s="169"/>
      <c r="AZ6" s="18"/>
      <c r="BA6" s="58"/>
      <c r="BB6" s="58"/>
      <c r="BC6" s="181">
        <v>1</v>
      </c>
      <c r="BD6" s="181"/>
      <c r="BE6" s="181">
        <v>123</v>
      </c>
      <c r="BF6" s="181"/>
      <c r="BG6" s="16"/>
      <c r="BH6" s="16"/>
      <c r="BI6" s="16" t="s">
        <v>86</v>
      </c>
      <c r="BJ6" s="16"/>
      <c r="BK6" s="16"/>
      <c r="BL6" s="16" t="s">
        <v>87</v>
      </c>
      <c r="BM6" s="16"/>
      <c r="BN6" s="16"/>
      <c r="BO6" s="176"/>
      <c r="BP6" s="177"/>
      <c r="BQ6" s="178"/>
      <c r="BR6" s="16"/>
      <c r="BS6" s="16"/>
      <c r="BT6" s="16"/>
      <c r="BU6" s="16"/>
      <c r="BV6" s="16"/>
      <c r="BW6" s="16"/>
      <c r="BX6" s="16"/>
      <c r="BY6" s="16"/>
      <c r="BZ6" s="18"/>
      <c r="CA6" s="58"/>
      <c r="CB6" s="58"/>
      <c r="CC6" s="5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8"/>
      <c r="DA6" s="217" t="s">
        <v>143</v>
      </c>
      <c r="DB6" s="218"/>
      <c r="DC6" s="219" t="s">
        <v>142</v>
      </c>
      <c r="DD6" s="219"/>
      <c r="DE6" s="220"/>
      <c r="DF6" s="218" t="s">
        <v>143</v>
      </c>
      <c r="DG6" s="218"/>
      <c r="DH6" s="219" t="s">
        <v>142</v>
      </c>
      <c r="DI6" s="219"/>
      <c r="DJ6" s="220"/>
      <c r="DK6" s="16"/>
      <c r="DL6" s="16"/>
      <c r="DM6" s="16" t="s">
        <v>61</v>
      </c>
      <c r="DN6" s="16"/>
      <c r="DO6" s="16"/>
      <c r="DP6" s="16"/>
      <c r="DQ6" s="176"/>
      <c r="DR6" s="177"/>
      <c r="DS6" s="177"/>
      <c r="DT6" s="177"/>
      <c r="DU6" s="178"/>
      <c r="DV6" s="16"/>
      <c r="DW6" s="16"/>
      <c r="DX6" s="16"/>
      <c r="DY6" s="16"/>
      <c r="DZ6" s="18"/>
      <c r="EA6" s="58"/>
      <c r="EB6" s="58"/>
      <c r="EC6" s="181"/>
      <c r="ED6" s="181"/>
      <c r="EE6" s="181"/>
      <c r="EF6" s="200" t="s">
        <v>57</v>
      </c>
      <c r="EG6" s="200"/>
      <c r="EH6" s="200"/>
      <c r="EI6" s="200"/>
      <c r="EJ6" s="200"/>
      <c r="EK6" s="200"/>
      <c r="EL6" s="200"/>
      <c r="EM6" s="200"/>
      <c r="EN6" s="200"/>
      <c r="EO6" s="200"/>
      <c r="EP6" s="181">
        <v>370</v>
      </c>
      <c r="EQ6" s="181"/>
      <c r="ER6" s="181"/>
      <c r="ES6" s="181"/>
      <c r="ET6" s="181">
        <v>267</v>
      </c>
      <c r="EU6" s="181"/>
      <c r="EV6" s="181"/>
      <c r="EW6" s="181"/>
      <c r="EX6" s="16"/>
      <c r="EY6" s="16"/>
      <c r="EZ6" s="18"/>
      <c r="FA6" s="58"/>
      <c r="FB6" s="58"/>
      <c r="FC6" s="58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8"/>
      <c r="GA6" s="58"/>
      <c r="GB6" s="58"/>
      <c r="GC6" s="58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8"/>
      <c r="HA6" s="58"/>
      <c r="HB6" s="58"/>
      <c r="HC6" s="58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8"/>
      <c r="IA6" s="17"/>
      <c r="IC6" s="14"/>
      <c r="ID6" s="5"/>
      <c r="IE6" s="5" t="s">
        <v>16</v>
      </c>
      <c r="IF6" s="5"/>
      <c r="IG6" s="5"/>
      <c r="IH6" s="5"/>
      <c r="II6" s="5"/>
      <c r="IJ6" s="5" t="s">
        <v>18</v>
      </c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6"/>
    </row>
    <row r="7" spans="1:258" ht="24.95" customHeight="1" x14ac:dyDescent="0.3">
      <c r="A7" s="17"/>
      <c r="B7" s="18"/>
      <c r="C7" s="18"/>
      <c r="D7" s="223"/>
      <c r="E7" s="224"/>
      <c r="F7" s="224"/>
      <c r="G7" s="224"/>
      <c r="H7" s="225"/>
      <c r="I7" s="18"/>
      <c r="J7" s="18" t="s">
        <v>31</v>
      </c>
      <c r="K7" s="18"/>
      <c r="L7" s="18"/>
      <c r="M7" s="18"/>
      <c r="N7" s="18"/>
      <c r="O7" s="176"/>
      <c r="P7" s="177"/>
      <c r="Q7" s="178"/>
      <c r="R7" s="18"/>
      <c r="S7" s="18" t="s">
        <v>32</v>
      </c>
      <c r="T7" s="20"/>
      <c r="U7" s="20"/>
      <c r="V7" s="20"/>
      <c r="W7" s="18"/>
      <c r="X7" s="18"/>
      <c r="Y7" s="18"/>
      <c r="Z7" s="18"/>
      <c r="AA7" s="18"/>
      <c r="AC7" s="169" t="s">
        <v>60</v>
      </c>
      <c r="AD7" s="169"/>
      <c r="AE7" s="169">
        <v>18</v>
      </c>
      <c r="AF7" s="169"/>
      <c r="AG7" s="169">
        <v>20</v>
      </c>
      <c r="AH7" s="169"/>
      <c r="AI7" s="169">
        <v>21</v>
      </c>
      <c r="AJ7" s="169"/>
      <c r="AK7" s="169">
        <v>22</v>
      </c>
      <c r="AL7" s="169"/>
      <c r="AM7" s="169">
        <v>23</v>
      </c>
      <c r="AN7" s="169"/>
      <c r="AO7" s="169">
        <v>24</v>
      </c>
      <c r="AP7" s="169"/>
      <c r="AQ7" s="169">
        <v>26</v>
      </c>
      <c r="AR7" s="169"/>
      <c r="AS7" s="169">
        <v>28</v>
      </c>
      <c r="AT7" s="169"/>
      <c r="AU7" s="169">
        <v>30</v>
      </c>
      <c r="AV7" s="169"/>
      <c r="AW7" s="169">
        <v>31</v>
      </c>
      <c r="AX7" s="169"/>
      <c r="AZ7" s="18"/>
      <c r="BA7" s="18"/>
      <c r="BB7" s="18"/>
      <c r="BC7" s="181">
        <v>2</v>
      </c>
      <c r="BD7" s="181"/>
      <c r="BE7" s="181">
        <v>187</v>
      </c>
      <c r="BF7" s="181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8"/>
      <c r="CA7" s="167" t="s">
        <v>98</v>
      </c>
      <c r="CB7" s="167"/>
      <c r="CC7" s="167"/>
      <c r="CD7" s="16" t="s">
        <v>99</v>
      </c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8"/>
      <c r="DA7" s="168">
        <v>1</v>
      </c>
      <c r="DB7" s="167"/>
      <c r="DC7" s="195">
        <v>0</v>
      </c>
      <c r="DD7" s="195"/>
      <c r="DE7" s="196"/>
      <c r="DF7" s="167">
        <v>32</v>
      </c>
      <c r="DG7" s="167"/>
      <c r="DH7" s="195">
        <v>10200</v>
      </c>
      <c r="DI7" s="195"/>
      <c r="DJ7" s="196"/>
      <c r="DK7" s="16"/>
      <c r="DL7" s="16"/>
      <c r="DM7" s="16" t="s">
        <v>57</v>
      </c>
      <c r="DN7" s="16"/>
      <c r="DO7" s="16"/>
      <c r="DP7" s="16"/>
      <c r="DQ7" s="176"/>
      <c r="DR7" s="177"/>
      <c r="DS7" s="177"/>
      <c r="DT7" s="177"/>
      <c r="DU7" s="178"/>
      <c r="DV7" s="16"/>
      <c r="DW7" s="16"/>
      <c r="DX7" s="16"/>
      <c r="DY7" s="16"/>
      <c r="DZ7" s="18"/>
      <c r="EA7" s="18"/>
      <c r="EB7" s="18"/>
      <c r="EC7" s="181"/>
      <c r="ED7" s="181"/>
      <c r="EE7" s="181"/>
      <c r="EF7" s="200" t="s">
        <v>63</v>
      </c>
      <c r="EG7" s="200"/>
      <c r="EH7" s="200"/>
      <c r="EI7" s="200"/>
      <c r="EJ7" s="200"/>
      <c r="EK7" s="200"/>
      <c r="EL7" s="200"/>
      <c r="EM7" s="200"/>
      <c r="EN7" s="200"/>
      <c r="EO7" s="200"/>
      <c r="EP7" s="181">
        <v>423.5</v>
      </c>
      <c r="EQ7" s="181"/>
      <c r="ER7" s="181"/>
      <c r="ES7" s="181"/>
      <c r="ET7" s="181">
        <v>350</v>
      </c>
      <c r="EU7" s="181"/>
      <c r="EV7" s="181"/>
      <c r="EW7" s="181"/>
      <c r="EX7" s="16"/>
      <c r="EY7" s="16"/>
      <c r="EZ7" s="18"/>
      <c r="FA7" s="18"/>
      <c r="FB7" s="18"/>
      <c r="FC7" s="181" t="s">
        <v>53</v>
      </c>
      <c r="FD7" s="181"/>
      <c r="FE7" s="181"/>
      <c r="FF7" s="214" t="s">
        <v>61</v>
      </c>
      <c r="FG7" s="214"/>
      <c r="FH7" s="214"/>
      <c r="FI7" s="214"/>
      <c r="FJ7" s="214"/>
      <c r="FK7" s="214"/>
      <c r="FL7" s="214"/>
      <c r="FM7" s="214"/>
      <c r="FN7" s="214"/>
      <c r="FO7" s="215"/>
      <c r="FP7" s="208"/>
      <c r="FQ7" s="209"/>
      <c r="FR7" s="209"/>
      <c r="FS7" s="210"/>
      <c r="FT7" s="16"/>
      <c r="FU7" s="16"/>
      <c r="FV7" s="16"/>
      <c r="FW7" s="16"/>
      <c r="FX7" s="16"/>
      <c r="FY7" s="16"/>
      <c r="FZ7" s="18"/>
      <c r="GA7" s="18"/>
      <c r="GB7" s="18"/>
      <c r="GC7" s="181" t="s">
        <v>53</v>
      </c>
      <c r="GD7" s="181"/>
      <c r="GE7" s="181"/>
      <c r="GF7" s="214" t="s">
        <v>61</v>
      </c>
      <c r="GG7" s="214"/>
      <c r="GH7" s="214"/>
      <c r="GI7" s="214"/>
      <c r="GJ7" s="214"/>
      <c r="GK7" s="214"/>
      <c r="GL7" s="214"/>
      <c r="GM7" s="214"/>
      <c r="GN7" s="214"/>
      <c r="GO7" s="215"/>
      <c r="GP7" s="208"/>
      <c r="GQ7" s="209"/>
      <c r="GR7" s="209"/>
      <c r="GS7" s="210"/>
      <c r="GT7" s="16"/>
      <c r="GU7" s="16"/>
      <c r="GV7" s="16"/>
      <c r="GW7" s="16"/>
      <c r="GX7" s="16"/>
      <c r="GY7" s="16"/>
      <c r="GZ7" s="18"/>
      <c r="HA7" s="18"/>
      <c r="HB7" s="18"/>
      <c r="HC7" s="181" t="s">
        <v>53</v>
      </c>
      <c r="HD7" s="181"/>
      <c r="HE7" s="181"/>
      <c r="HF7" s="214" t="s">
        <v>61</v>
      </c>
      <c r="HG7" s="214"/>
      <c r="HH7" s="214"/>
      <c r="HI7" s="214"/>
      <c r="HJ7" s="214"/>
      <c r="HK7" s="214"/>
      <c r="HL7" s="214"/>
      <c r="HM7" s="214"/>
      <c r="HN7" s="214"/>
      <c r="HO7" s="215"/>
      <c r="HP7" s="208"/>
      <c r="HQ7" s="209"/>
      <c r="HR7" s="209"/>
      <c r="HS7" s="210"/>
      <c r="HT7" s="16"/>
      <c r="HU7" s="16"/>
      <c r="HV7" s="16"/>
      <c r="HW7" s="16"/>
      <c r="HX7" s="16"/>
      <c r="HY7" s="16"/>
      <c r="HZ7" s="18"/>
      <c r="IA7" s="17"/>
      <c r="IC7" s="249"/>
      <c r="ID7" s="9" t="s">
        <v>19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250"/>
    </row>
    <row r="8" spans="1:258" ht="24.95" customHeight="1" x14ac:dyDescent="0.3">
      <c r="A8" s="17"/>
      <c r="B8" s="18"/>
      <c r="C8" s="18"/>
      <c r="D8" s="18"/>
      <c r="E8" s="18"/>
      <c r="F8" s="20"/>
      <c r="G8" s="20"/>
      <c r="H8" s="2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F8" s="38"/>
      <c r="AG8" s="38"/>
      <c r="AH8" s="38"/>
      <c r="AI8" s="72"/>
      <c r="AJ8" s="73"/>
      <c r="AK8" s="74"/>
      <c r="AL8" s="74"/>
      <c r="AM8" s="68"/>
      <c r="AN8" s="75"/>
      <c r="AO8" s="68"/>
      <c r="AP8" s="68"/>
      <c r="AQ8" s="68"/>
      <c r="AR8" s="68"/>
      <c r="AS8" s="68"/>
      <c r="AT8" s="76"/>
      <c r="AZ8" s="18"/>
      <c r="BA8" s="18"/>
      <c r="BB8" s="18"/>
      <c r="BC8" s="181">
        <v>3</v>
      </c>
      <c r="BD8" s="181"/>
      <c r="BE8" s="181">
        <v>188</v>
      </c>
      <c r="BF8" s="181"/>
      <c r="BG8" s="16"/>
      <c r="BH8" s="16"/>
      <c r="BI8" s="16"/>
      <c r="BJ8" s="53"/>
      <c r="BK8" s="53"/>
      <c r="BL8" s="53" t="s">
        <v>88</v>
      </c>
      <c r="BM8" s="53"/>
      <c r="BN8" s="53"/>
      <c r="BO8" s="176"/>
      <c r="BP8" s="177"/>
      <c r="BQ8" s="178"/>
      <c r="BR8" s="53"/>
      <c r="BS8" s="53"/>
      <c r="BT8" s="53"/>
      <c r="BU8" s="53"/>
      <c r="BV8" s="53"/>
      <c r="BW8" s="53"/>
      <c r="BX8" s="53"/>
      <c r="BY8" s="53"/>
      <c r="BZ8" s="18"/>
      <c r="CA8" s="18"/>
      <c r="CB8" s="18"/>
      <c r="CC8" s="18"/>
      <c r="CD8" s="16"/>
      <c r="CE8" s="16" t="s">
        <v>67</v>
      </c>
      <c r="CF8" s="16" t="s">
        <v>100</v>
      </c>
      <c r="CG8" s="16"/>
      <c r="CH8" s="16"/>
      <c r="CI8" s="16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18"/>
      <c r="DA8" s="168">
        <f>DA7+1</f>
        <v>2</v>
      </c>
      <c r="DB8" s="167"/>
      <c r="DC8" s="154">
        <v>0</v>
      </c>
      <c r="DD8" s="154"/>
      <c r="DE8" s="155"/>
      <c r="DF8" s="167">
        <f>DF7+1</f>
        <v>33</v>
      </c>
      <c r="DG8" s="167"/>
      <c r="DH8" s="195">
        <v>10500</v>
      </c>
      <c r="DI8" s="195"/>
      <c r="DJ8" s="196"/>
      <c r="DK8" s="53"/>
      <c r="DL8" s="53"/>
      <c r="DM8" s="53" t="s">
        <v>63</v>
      </c>
      <c r="DN8" s="53"/>
      <c r="DO8" s="53"/>
      <c r="DP8" s="53"/>
      <c r="DQ8" s="176"/>
      <c r="DR8" s="177"/>
      <c r="DS8" s="177"/>
      <c r="DT8" s="177"/>
      <c r="DU8" s="178"/>
      <c r="DV8" s="53"/>
      <c r="DW8" s="53"/>
      <c r="DX8" s="53"/>
      <c r="DY8" s="53"/>
      <c r="DZ8" s="18"/>
      <c r="EA8" s="18"/>
      <c r="EB8" s="18"/>
      <c r="EC8" s="181"/>
      <c r="ED8" s="181"/>
      <c r="EE8" s="181"/>
      <c r="EF8" s="200" t="s">
        <v>18</v>
      </c>
      <c r="EG8" s="200"/>
      <c r="EH8" s="200"/>
      <c r="EI8" s="200"/>
      <c r="EJ8" s="200"/>
      <c r="EK8" s="200"/>
      <c r="EL8" s="200"/>
      <c r="EM8" s="200"/>
      <c r="EN8" s="200"/>
      <c r="EO8" s="200"/>
      <c r="EP8" s="186">
        <v>148.5</v>
      </c>
      <c r="EQ8" s="186"/>
      <c r="ER8" s="186"/>
      <c r="ES8" s="186"/>
      <c r="ET8" s="216">
        <v>97</v>
      </c>
      <c r="EU8" s="216"/>
      <c r="EV8" s="216"/>
      <c r="EW8" s="216"/>
      <c r="EX8" s="53"/>
      <c r="EY8" s="53"/>
      <c r="EZ8" s="18"/>
      <c r="FA8" s="18"/>
      <c r="FB8" s="18"/>
      <c r="FC8" s="181"/>
      <c r="FD8" s="181"/>
      <c r="FE8" s="181"/>
      <c r="FF8" s="200" t="s">
        <v>57</v>
      </c>
      <c r="FG8" s="200"/>
      <c r="FH8" s="200"/>
      <c r="FI8" s="200"/>
      <c r="FJ8" s="200"/>
      <c r="FK8" s="200"/>
      <c r="FL8" s="200"/>
      <c r="FM8" s="200"/>
      <c r="FN8" s="200"/>
      <c r="FO8" s="201"/>
      <c r="FP8" s="208"/>
      <c r="FQ8" s="209"/>
      <c r="FR8" s="209"/>
      <c r="FS8" s="210"/>
      <c r="FT8" s="53"/>
      <c r="FU8" s="53"/>
      <c r="FV8" s="53"/>
      <c r="FW8" s="53"/>
      <c r="FX8" s="53"/>
      <c r="FY8" s="53"/>
      <c r="FZ8" s="18"/>
      <c r="GA8" s="18"/>
      <c r="GB8" s="18"/>
      <c r="GC8" s="181"/>
      <c r="GD8" s="181"/>
      <c r="GE8" s="181"/>
      <c r="GF8" s="200" t="s">
        <v>57</v>
      </c>
      <c r="GG8" s="200"/>
      <c r="GH8" s="200"/>
      <c r="GI8" s="200"/>
      <c r="GJ8" s="200"/>
      <c r="GK8" s="200"/>
      <c r="GL8" s="200"/>
      <c r="GM8" s="200"/>
      <c r="GN8" s="200"/>
      <c r="GO8" s="201"/>
      <c r="GP8" s="208"/>
      <c r="GQ8" s="209"/>
      <c r="GR8" s="209"/>
      <c r="GS8" s="210"/>
      <c r="GT8" s="53"/>
      <c r="GU8" s="53"/>
      <c r="GV8" s="53"/>
      <c r="GW8" s="53"/>
      <c r="GX8" s="53"/>
      <c r="GY8" s="53"/>
      <c r="GZ8" s="18"/>
      <c r="HA8" s="18"/>
      <c r="HB8" s="18"/>
      <c r="HC8" s="181"/>
      <c r="HD8" s="181"/>
      <c r="HE8" s="181"/>
      <c r="HF8" s="200" t="s">
        <v>57</v>
      </c>
      <c r="HG8" s="200"/>
      <c r="HH8" s="200"/>
      <c r="HI8" s="200"/>
      <c r="HJ8" s="200"/>
      <c r="HK8" s="200"/>
      <c r="HL8" s="200"/>
      <c r="HM8" s="200"/>
      <c r="HN8" s="200"/>
      <c r="HO8" s="201"/>
      <c r="HP8" s="208"/>
      <c r="HQ8" s="209"/>
      <c r="HR8" s="209"/>
      <c r="HS8" s="210"/>
      <c r="HT8" s="53"/>
      <c r="HU8" s="53"/>
      <c r="HV8" s="53"/>
      <c r="HW8" s="53"/>
      <c r="HX8" s="53"/>
      <c r="HY8" s="53"/>
      <c r="HZ8" s="18"/>
      <c r="IA8" s="17"/>
      <c r="IC8" s="4"/>
      <c r="ID8" s="5"/>
      <c r="IE8" s="5" t="s">
        <v>20</v>
      </c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6"/>
    </row>
    <row r="9" spans="1:258" ht="24.95" customHeight="1" x14ac:dyDescent="0.3">
      <c r="A9" s="17"/>
      <c r="B9" s="18"/>
      <c r="C9" s="18"/>
      <c r="D9" s="18" t="s">
        <v>23</v>
      </c>
      <c r="E9" s="18"/>
      <c r="F9" s="20"/>
      <c r="G9" s="20"/>
      <c r="H9" s="20"/>
      <c r="I9" s="18" t="s">
        <v>27</v>
      </c>
      <c r="J9" s="18"/>
      <c r="K9" s="18"/>
      <c r="L9" s="18"/>
      <c r="M9" s="18"/>
      <c r="N9" s="18"/>
      <c r="O9" s="18"/>
      <c r="P9" s="18" t="s">
        <v>28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H9" s="163"/>
      <c r="AI9" s="164"/>
      <c r="AJ9" s="164"/>
      <c r="AK9" s="165"/>
      <c r="AL9" s="68"/>
      <c r="AM9" s="163"/>
      <c r="AN9" s="164"/>
      <c r="AO9" s="164"/>
      <c r="AP9" s="165"/>
      <c r="AQ9" s="68"/>
      <c r="AR9" s="163"/>
      <c r="AS9" s="164"/>
      <c r="AT9" s="164"/>
      <c r="AU9" s="165"/>
      <c r="AZ9" s="18"/>
      <c r="BA9" s="18"/>
      <c r="BB9" s="18"/>
      <c r="BC9" s="181">
        <v>4</v>
      </c>
      <c r="BD9" s="181"/>
      <c r="BE9" s="181">
        <v>253</v>
      </c>
      <c r="BF9" s="181"/>
      <c r="BG9" s="16"/>
      <c r="BH9" s="16"/>
      <c r="BI9" s="16"/>
      <c r="BJ9" s="16"/>
      <c r="BK9" s="16"/>
      <c r="BL9" s="16" t="s">
        <v>89</v>
      </c>
      <c r="BM9" s="16"/>
      <c r="BN9" s="16"/>
      <c r="BO9" s="176"/>
      <c r="BP9" s="177"/>
      <c r="BQ9" s="178"/>
      <c r="BR9" s="16"/>
      <c r="BS9" s="16"/>
      <c r="BT9" s="16"/>
      <c r="BU9" s="16"/>
      <c r="BV9" s="16"/>
      <c r="BW9" s="16"/>
      <c r="BX9" s="16"/>
      <c r="BY9" s="16"/>
      <c r="BZ9" s="18"/>
      <c r="CA9" s="18"/>
      <c r="CB9" s="18"/>
      <c r="CC9" s="18"/>
      <c r="CD9" s="16"/>
      <c r="CE9" s="16"/>
      <c r="CF9" s="16" t="s">
        <v>101</v>
      </c>
      <c r="CG9" s="16"/>
      <c r="CH9" s="16"/>
      <c r="CI9" s="16"/>
      <c r="CJ9" s="16"/>
      <c r="CK9" s="16"/>
      <c r="CL9" s="16"/>
      <c r="CM9" s="16"/>
      <c r="CN9" s="16" t="s">
        <v>48</v>
      </c>
      <c r="CO9" s="16"/>
      <c r="CP9" s="16"/>
      <c r="CQ9" s="176"/>
      <c r="CR9" s="177"/>
      <c r="CS9" s="178"/>
      <c r="CT9" s="16" t="s">
        <v>119</v>
      </c>
      <c r="CU9" s="16"/>
      <c r="CV9" s="16"/>
      <c r="CW9" s="16"/>
      <c r="CX9" s="16"/>
      <c r="CY9" s="16"/>
      <c r="CZ9" s="18"/>
      <c r="DA9" s="168">
        <f t="shared" ref="DA9:DA37" si="0">DA8+1</f>
        <v>3</v>
      </c>
      <c r="DB9" s="167"/>
      <c r="DC9" s="154">
        <v>1800</v>
      </c>
      <c r="DD9" s="154"/>
      <c r="DE9" s="155"/>
      <c r="DF9" s="167">
        <f t="shared" ref="DF9:DF16" si="1">DF8+1</f>
        <v>34</v>
      </c>
      <c r="DG9" s="167"/>
      <c r="DH9" s="195">
        <v>11000</v>
      </c>
      <c r="DI9" s="195"/>
      <c r="DJ9" s="196"/>
      <c r="DK9" s="16"/>
      <c r="DL9" s="16"/>
      <c r="DM9" s="16" t="s">
        <v>18</v>
      </c>
      <c r="DN9" s="16"/>
      <c r="DO9" s="16"/>
      <c r="DP9" s="16"/>
      <c r="DQ9" s="176"/>
      <c r="DR9" s="177"/>
      <c r="DS9" s="177"/>
      <c r="DT9" s="177"/>
      <c r="DU9" s="178"/>
      <c r="DV9" s="16"/>
      <c r="DW9" s="16"/>
      <c r="DX9" s="16"/>
      <c r="DY9" s="16"/>
      <c r="DZ9" s="18"/>
      <c r="EA9" s="18"/>
      <c r="EB9" s="18"/>
      <c r="EC9" s="204" t="s">
        <v>154</v>
      </c>
      <c r="ED9" s="205"/>
      <c r="EE9" s="206"/>
      <c r="EF9" s="200" t="s">
        <v>155</v>
      </c>
      <c r="EG9" s="200"/>
      <c r="EH9" s="200"/>
      <c r="EI9" s="200"/>
      <c r="EJ9" s="200"/>
      <c r="EK9" s="200"/>
      <c r="EL9" s="200"/>
      <c r="EM9" s="200"/>
      <c r="EN9" s="200"/>
      <c r="EO9" s="201"/>
      <c r="EP9" s="184"/>
      <c r="EQ9" s="184"/>
      <c r="ER9" s="184"/>
      <c r="ES9" s="184"/>
      <c r="ET9" s="184"/>
      <c r="EU9" s="184"/>
      <c r="EV9" s="184"/>
      <c r="EW9" s="184"/>
      <c r="EX9" s="16"/>
      <c r="EY9" s="16"/>
      <c r="EZ9" s="18"/>
      <c r="FA9" s="18"/>
      <c r="FB9" s="18"/>
      <c r="FC9" s="181"/>
      <c r="FD9" s="181"/>
      <c r="FE9" s="181"/>
      <c r="FF9" s="200" t="s">
        <v>63</v>
      </c>
      <c r="FG9" s="200"/>
      <c r="FH9" s="200"/>
      <c r="FI9" s="200"/>
      <c r="FJ9" s="200"/>
      <c r="FK9" s="200"/>
      <c r="FL9" s="200"/>
      <c r="FM9" s="200"/>
      <c r="FN9" s="200"/>
      <c r="FO9" s="201"/>
      <c r="FP9" s="208"/>
      <c r="FQ9" s="209"/>
      <c r="FR9" s="209"/>
      <c r="FS9" s="210"/>
      <c r="FT9" s="16"/>
      <c r="FU9" s="16"/>
      <c r="FV9" s="16"/>
      <c r="FW9" s="16"/>
      <c r="FX9" s="16"/>
      <c r="FY9" s="16"/>
      <c r="FZ9" s="18"/>
      <c r="GA9" s="18"/>
      <c r="GB9" s="18"/>
      <c r="GC9" s="181"/>
      <c r="GD9" s="181"/>
      <c r="GE9" s="181"/>
      <c r="GF9" s="200" t="s">
        <v>63</v>
      </c>
      <c r="GG9" s="200"/>
      <c r="GH9" s="200"/>
      <c r="GI9" s="200"/>
      <c r="GJ9" s="200"/>
      <c r="GK9" s="200"/>
      <c r="GL9" s="200"/>
      <c r="GM9" s="200"/>
      <c r="GN9" s="200"/>
      <c r="GO9" s="201"/>
      <c r="GP9" s="208"/>
      <c r="GQ9" s="209"/>
      <c r="GR9" s="209"/>
      <c r="GS9" s="210"/>
      <c r="GT9" s="16"/>
      <c r="GU9" s="16"/>
      <c r="GV9" s="16"/>
      <c r="GW9" s="16"/>
      <c r="GX9" s="16"/>
      <c r="GY9" s="16"/>
      <c r="GZ9" s="18"/>
      <c r="HA9" s="18"/>
      <c r="HB9" s="18"/>
      <c r="HC9" s="181"/>
      <c r="HD9" s="181"/>
      <c r="HE9" s="181"/>
      <c r="HF9" s="200" t="s">
        <v>63</v>
      </c>
      <c r="HG9" s="200"/>
      <c r="HH9" s="200"/>
      <c r="HI9" s="200"/>
      <c r="HJ9" s="200"/>
      <c r="HK9" s="200"/>
      <c r="HL9" s="200"/>
      <c r="HM9" s="200"/>
      <c r="HN9" s="200"/>
      <c r="HO9" s="201"/>
      <c r="HP9" s="208"/>
      <c r="HQ9" s="209"/>
      <c r="HR9" s="209"/>
      <c r="HS9" s="210"/>
      <c r="HT9" s="16"/>
      <c r="HU9" s="16"/>
      <c r="HV9" s="16"/>
      <c r="HW9" s="16"/>
      <c r="HX9" s="16"/>
      <c r="HY9" s="16"/>
      <c r="HZ9" s="18"/>
      <c r="IA9" s="17"/>
      <c r="IC9" s="4"/>
      <c r="ID9" s="5" t="s">
        <v>21</v>
      </c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6"/>
    </row>
    <row r="10" spans="1:258" ht="24.95" customHeight="1" thickBot="1" x14ac:dyDescent="0.35">
      <c r="A10" s="17"/>
      <c r="B10" s="18"/>
      <c r="C10" s="18"/>
      <c r="D10" s="18" t="s">
        <v>24</v>
      </c>
      <c r="E10" s="18"/>
      <c r="F10" s="18"/>
      <c r="H10" s="18" t="s">
        <v>26</v>
      </c>
      <c r="I10" s="163"/>
      <c r="J10" s="164"/>
      <c r="K10" s="164"/>
      <c r="L10" s="164"/>
      <c r="M10" s="165"/>
      <c r="N10" s="18"/>
      <c r="O10" s="18" t="s">
        <v>26</v>
      </c>
      <c r="P10" s="18" t="s">
        <v>29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5"/>
      <c r="AC10" s="15"/>
      <c r="AD10" s="15"/>
      <c r="AE10" s="15"/>
      <c r="AF10" s="15"/>
      <c r="AG10" s="15"/>
      <c r="AH10" s="15"/>
      <c r="AI10" s="77"/>
      <c r="AJ10" s="78"/>
      <c r="AK10" s="78"/>
      <c r="AL10" s="79"/>
      <c r="AM10" s="79"/>
      <c r="AN10" s="79"/>
      <c r="AO10" s="79"/>
      <c r="AP10" s="79"/>
      <c r="AQ10" s="79"/>
      <c r="AR10" s="80"/>
      <c r="AS10" s="80"/>
      <c r="AT10" s="81"/>
      <c r="AU10" s="15"/>
      <c r="AV10" s="15"/>
      <c r="AW10" s="15"/>
      <c r="AX10" s="15"/>
      <c r="AY10" s="15"/>
      <c r="AZ10" s="18"/>
      <c r="BA10" s="18"/>
      <c r="BB10" s="18"/>
      <c r="BC10" s="181">
        <v>5</v>
      </c>
      <c r="BD10" s="181"/>
      <c r="BE10" s="181">
        <v>261</v>
      </c>
      <c r="BF10" s="181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 t="s">
        <v>43</v>
      </c>
      <c r="CO10" s="16"/>
      <c r="CP10" s="16"/>
      <c r="CQ10" s="176"/>
      <c r="CR10" s="177"/>
      <c r="CS10" s="178"/>
      <c r="CT10" s="16" t="s">
        <v>120</v>
      </c>
      <c r="CU10" s="16"/>
      <c r="CV10" s="16"/>
      <c r="CW10" s="16"/>
      <c r="CX10" s="16"/>
      <c r="CY10" s="16"/>
      <c r="CZ10" s="18"/>
      <c r="DA10" s="168">
        <f t="shared" si="0"/>
        <v>4</v>
      </c>
      <c r="DB10" s="167"/>
      <c r="DC10" s="154">
        <v>2500</v>
      </c>
      <c r="DD10" s="154"/>
      <c r="DE10" s="155"/>
      <c r="DF10" s="167">
        <f t="shared" si="1"/>
        <v>35</v>
      </c>
      <c r="DG10" s="167"/>
      <c r="DH10" s="195">
        <v>11700</v>
      </c>
      <c r="DI10" s="195"/>
      <c r="DJ10" s="19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8"/>
      <c r="EA10" s="18"/>
      <c r="EB10" s="18"/>
      <c r="EC10" s="159"/>
      <c r="ED10" s="160"/>
      <c r="EE10" s="207"/>
      <c r="EF10" s="200" t="s">
        <v>156</v>
      </c>
      <c r="EG10" s="200"/>
      <c r="EH10" s="200"/>
      <c r="EI10" s="200"/>
      <c r="EJ10" s="200"/>
      <c r="EK10" s="200"/>
      <c r="EL10" s="200"/>
      <c r="EM10" s="200"/>
      <c r="EN10" s="200"/>
      <c r="EO10" s="201"/>
      <c r="EP10" s="184"/>
      <c r="EQ10" s="184"/>
      <c r="ER10" s="184"/>
      <c r="ES10" s="184"/>
      <c r="ET10" s="184"/>
      <c r="EU10" s="184"/>
      <c r="EV10" s="184"/>
      <c r="EW10" s="184"/>
      <c r="EX10" s="16"/>
      <c r="EY10" s="16"/>
      <c r="EZ10" s="18"/>
      <c r="FA10" s="18"/>
      <c r="FB10" s="18"/>
      <c r="FC10" s="181"/>
      <c r="FD10" s="181"/>
      <c r="FE10" s="181"/>
      <c r="FF10" s="200" t="s">
        <v>18</v>
      </c>
      <c r="FG10" s="200"/>
      <c r="FH10" s="200"/>
      <c r="FI10" s="200"/>
      <c r="FJ10" s="200"/>
      <c r="FK10" s="200"/>
      <c r="FL10" s="200"/>
      <c r="FM10" s="200"/>
      <c r="FN10" s="200"/>
      <c r="FO10" s="201"/>
      <c r="FP10" s="208"/>
      <c r="FQ10" s="209"/>
      <c r="FR10" s="209"/>
      <c r="FS10" s="210"/>
      <c r="FT10" s="16"/>
      <c r="FU10" s="16"/>
      <c r="FV10" s="16"/>
      <c r="FW10" s="16"/>
      <c r="FX10" s="16"/>
      <c r="FY10" s="16"/>
      <c r="FZ10" s="18"/>
      <c r="GA10" s="18"/>
      <c r="GB10" s="18"/>
      <c r="GC10" s="181"/>
      <c r="GD10" s="181"/>
      <c r="GE10" s="181"/>
      <c r="GF10" s="200" t="s">
        <v>18</v>
      </c>
      <c r="GG10" s="200"/>
      <c r="GH10" s="200"/>
      <c r="GI10" s="200"/>
      <c r="GJ10" s="200"/>
      <c r="GK10" s="200"/>
      <c r="GL10" s="200"/>
      <c r="GM10" s="200"/>
      <c r="GN10" s="200"/>
      <c r="GO10" s="201"/>
      <c r="GP10" s="208"/>
      <c r="GQ10" s="209"/>
      <c r="GR10" s="209"/>
      <c r="GS10" s="210"/>
      <c r="GT10" s="16"/>
      <c r="GU10" s="16"/>
      <c r="GV10" s="16"/>
      <c r="GW10" s="16"/>
      <c r="GX10" s="16"/>
      <c r="GY10" s="16"/>
      <c r="GZ10" s="18"/>
      <c r="HA10" s="18"/>
      <c r="HB10" s="18"/>
      <c r="HC10" s="181"/>
      <c r="HD10" s="181"/>
      <c r="HE10" s="181"/>
      <c r="HF10" s="200" t="s">
        <v>18</v>
      </c>
      <c r="HG10" s="200"/>
      <c r="HH10" s="200"/>
      <c r="HI10" s="200"/>
      <c r="HJ10" s="200"/>
      <c r="HK10" s="200"/>
      <c r="HL10" s="200"/>
      <c r="HM10" s="200"/>
      <c r="HN10" s="200"/>
      <c r="HO10" s="201"/>
      <c r="HP10" s="208"/>
      <c r="HQ10" s="209"/>
      <c r="HR10" s="209"/>
      <c r="HS10" s="210"/>
      <c r="HT10" s="16"/>
      <c r="HU10" s="16"/>
      <c r="HV10" s="16"/>
      <c r="HW10" s="16"/>
      <c r="HX10" s="16"/>
      <c r="HY10" s="16"/>
      <c r="HZ10" s="18"/>
      <c r="IA10" s="17"/>
      <c r="IC10" s="4"/>
      <c r="ID10" s="5"/>
      <c r="IE10" s="5" t="s">
        <v>22</v>
      </c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6"/>
    </row>
    <row r="11" spans="1:258" ht="24.95" customHeight="1" x14ac:dyDescent="0.3">
      <c r="A11" s="17"/>
      <c r="B11" s="18"/>
      <c r="C11" s="18"/>
      <c r="D11" s="18" t="s">
        <v>25</v>
      </c>
      <c r="E11" s="18"/>
      <c r="F11" s="18"/>
      <c r="H11" s="18" t="s">
        <v>26</v>
      </c>
      <c r="I11" s="163"/>
      <c r="J11" s="164"/>
      <c r="K11" s="164"/>
      <c r="L11" s="164"/>
      <c r="M11" s="165"/>
      <c r="N11" s="18"/>
      <c r="O11" s="18" t="s">
        <v>26</v>
      </c>
      <c r="P11" s="18" t="s">
        <v>30</v>
      </c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8"/>
      <c r="AB11" s="18"/>
      <c r="AC11" s="19"/>
      <c r="AD11" s="16"/>
      <c r="AE11" s="16"/>
      <c r="AF11" s="34"/>
      <c r="AG11" s="16"/>
      <c r="AH11" s="54"/>
      <c r="AI11" s="85"/>
      <c r="AJ11" s="86"/>
      <c r="AK11" s="87"/>
      <c r="AL11" s="211"/>
      <c r="AM11" s="212"/>
      <c r="AN11" s="212"/>
      <c r="AO11" s="212"/>
      <c r="AP11" s="212"/>
      <c r="AQ11" s="213"/>
      <c r="AR11" s="82"/>
      <c r="AS11" s="83"/>
      <c r="AT11" s="84"/>
      <c r="AU11" s="34"/>
      <c r="AV11" s="34"/>
      <c r="AW11" s="34"/>
      <c r="AX11" s="34"/>
      <c r="AY11" s="34"/>
      <c r="AZ11" s="19"/>
      <c r="BA11" s="18"/>
      <c r="BB11" s="18"/>
      <c r="BC11" s="181">
        <v>6</v>
      </c>
      <c r="BD11" s="181"/>
      <c r="BE11" s="181">
        <v>263</v>
      </c>
      <c r="BF11" s="181"/>
      <c r="BG11" s="16"/>
      <c r="BH11" s="54"/>
      <c r="BI11" s="54" t="s">
        <v>18</v>
      </c>
      <c r="BJ11" s="54"/>
      <c r="BK11" s="34"/>
      <c r="BL11" s="34"/>
      <c r="BM11" s="34" t="str">
        <f>"＝"</f>
        <v>＝</v>
      </c>
      <c r="BN11" s="18" t="s">
        <v>90</v>
      </c>
      <c r="BO11" s="34"/>
      <c r="BP11" s="16"/>
      <c r="BQ11" s="16"/>
      <c r="BR11" s="16"/>
      <c r="BS11" s="16"/>
      <c r="BT11" s="34"/>
      <c r="BU11" s="34"/>
      <c r="BV11" s="34"/>
      <c r="BW11" s="34"/>
      <c r="BX11" s="34"/>
      <c r="BY11" s="34"/>
      <c r="BZ11" s="19"/>
      <c r="CA11" s="18"/>
      <c r="CB11" s="18"/>
      <c r="CC11" s="19"/>
      <c r="CD11" s="16"/>
      <c r="CE11" s="16"/>
      <c r="CF11" s="34"/>
      <c r="CG11" s="16"/>
      <c r="CH11" s="54"/>
      <c r="CI11" s="54"/>
      <c r="CJ11" s="54"/>
      <c r="CK11" s="34"/>
      <c r="CL11" s="34"/>
      <c r="CM11" s="34"/>
      <c r="CN11" s="16" t="s">
        <v>50</v>
      </c>
      <c r="CO11" s="34"/>
      <c r="CP11" s="16"/>
      <c r="CQ11" s="176"/>
      <c r="CR11" s="177"/>
      <c r="CS11" s="178"/>
      <c r="CT11" s="16" t="s">
        <v>121</v>
      </c>
      <c r="CU11" s="34"/>
      <c r="CV11" s="34"/>
      <c r="CW11" s="34"/>
      <c r="CX11" s="34"/>
      <c r="CY11" s="34"/>
      <c r="CZ11" s="19"/>
      <c r="DA11" s="168">
        <f t="shared" si="0"/>
        <v>5</v>
      </c>
      <c r="DB11" s="167"/>
      <c r="DC11" s="154">
        <v>2800</v>
      </c>
      <c r="DD11" s="154"/>
      <c r="DE11" s="155"/>
      <c r="DF11" s="167">
        <f t="shared" si="1"/>
        <v>36</v>
      </c>
      <c r="DG11" s="167"/>
      <c r="DH11" s="195">
        <v>12400</v>
      </c>
      <c r="DI11" s="195"/>
      <c r="DJ11" s="196"/>
      <c r="DK11" s="34"/>
      <c r="DL11" s="34"/>
      <c r="DM11" s="16" t="s">
        <v>144</v>
      </c>
      <c r="DN11" s="34"/>
      <c r="DO11" s="34"/>
      <c r="DP11" s="16"/>
      <c r="DQ11" s="16"/>
      <c r="DR11" s="16"/>
      <c r="DS11" s="16"/>
      <c r="DT11" s="34"/>
      <c r="DU11" s="34"/>
      <c r="DV11" s="34"/>
      <c r="DW11" s="34"/>
      <c r="DX11" s="34"/>
      <c r="DY11" s="34"/>
      <c r="DZ11" s="19"/>
      <c r="EA11" s="18"/>
      <c r="EB11" s="18"/>
      <c r="EC11" s="202" t="s">
        <v>157</v>
      </c>
      <c r="ED11" s="202"/>
      <c r="EE11" s="202"/>
      <c r="EF11" s="200" t="s">
        <v>158</v>
      </c>
      <c r="EG11" s="200"/>
      <c r="EH11" s="200"/>
      <c r="EI11" s="200"/>
      <c r="EJ11" s="200"/>
      <c r="EK11" s="200"/>
      <c r="EL11" s="200"/>
      <c r="EM11" s="200"/>
      <c r="EN11" s="200"/>
      <c r="EO11" s="201"/>
      <c r="EP11" s="184"/>
      <c r="EQ11" s="184"/>
      <c r="ER11" s="184"/>
      <c r="ES11" s="184"/>
      <c r="ET11" s="184"/>
      <c r="EU11" s="184"/>
      <c r="EV11" s="184"/>
      <c r="EW11" s="184"/>
      <c r="EX11" s="34"/>
      <c r="EY11" s="34"/>
      <c r="EZ11" s="19"/>
      <c r="FA11" s="18"/>
      <c r="FB11" s="18"/>
      <c r="FC11" s="204" t="s">
        <v>154</v>
      </c>
      <c r="FD11" s="205"/>
      <c r="FE11" s="206"/>
      <c r="FF11" s="200" t="s">
        <v>155</v>
      </c>
      <c r="FG11" s="200"/>
      <c r="FH11" s="200"/>
      <c r="FI11" s="200"/>
      <c r="FJ11" s="200"/>
      <c r="FK11" s="200"/>
      <c r="FL11" s="200"/>
      <c r="FM11" s="200"/>
      <c r="FN11" s="200"/>
      <c r="FO11" s="201"/>
      <c r="FP11" s="184"/>
      <c r="FQ11" s="184"/>
      <c r="FR11" s="184"/>
      <c r="FS11" s="184"/>
      <c r="FT11" s="34"/>
      <c r="FU11" s="34"/>
      <c r="FV11" s="34"/>
      <c r="FW11" s="34"/>
      <c r="FX11" s="34"/>
      <c r="FY11" s="34"/>
      <c r="FZ11" s="19"/>
      <c r="GA11" s="18"/>
      <c r="GB11" s="18"/>
      <c r="GC11" s="204" t="s">
        <v>154</v>
      </c>
      <c r="GD11" s="205"/>
      <c r="GE11" s="206"/>
      <c r="GF11" s="200" t="s">
        <v>155</v>
      </c>
      <c r="GG11" s="200"/>
      <c r="GH11" s="200"/>
      <c r="GI11" s="200"/>
      <c r="GJ11" s="200"/>
      <c r="GK11" s="200"/>
      <c r="GL11" s="200"/>
      <c r="GM11" s="200"/>
      <c r="GN11" s="200"/>
      <c r="GO11" s="201"/>
      <c r="GP11" s="184"/>
      <c r="GQ11" s="184"/>
      <c r="GR11" s="184"/>
      <c r="GS11" s="184"/>
      <c r="GT11" s="34"/>
      <c r="GU11" s="34"/>
      <c r="GV11" s="34"/>
      <c r="GW11" s="34"/>
      <c r="GX11" s="34"/>
      <c r="GY11" s="34"/>
      <c r="GZ11" s="19"/>
      <c r="HA11" s="18"/>
      <c r="HB11" s="18"/>
      <c r="HC11" s="204" t="s">
        <v>154</v>
      </c>
      <c r="HD11" s="205"/>
      <c r="HE11" s="206"/>
      <c r="HF11" s="200" t="s">
        <v>155</v>
      </c>
      <c r="HG11" s="200"/>
      <c r="HH11" s="200"/>
      <c r="HI11" s="200"/>
      <c r="HJ11" s="200"/>
      <c r="HK11" s="200"/>
      <c r="HL11" s="200"/>
      <c r="HM11" s="200"/>
      <c r="HN11" s="200"/>
      <c r="HO11" s="201"/>
      <c r="HP11" s="184"/>
      <c r="HQ11" s="184"/>
      <c r="HR11" s="184"/>
      <c r="HS11" s="184"/>
      <c r="HT11" s="34"/>
      <c r="HU11" s="34"/>
      <c r="HV11" s="34"/>
      <c r="HW11" s="34"/>
      <c r="HX11" s="34"/>
      <c r="HY11" s="34"/>
      <c r="HZ11" s="19"/>
      <c r="IA11" s="17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2" spans="1:258" ht="24.95" customHeight="1" x14ac:dyDescent="0.3">
      <c r="A12" s="16"/>
      <c r="B12" s="18"/>
      <c r="C12" s="18"/>
      <c r="D12" s="18"/>
      <c r="E12" s="20"/>
      <c r="F12" s="18"/>
      <c r="G12" s="18"/>
      <c r="H12" s="18"/>
      <c r="I12" s="18"/>
      <c r="J12" s="20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6"/>
      <c r="AE12" s="16"/>
      <c r="AF12" s="16"/>
      <c r="AG12" s="16"/>
      <c r="AH12" s="16"/>
      <c r="AI12" s="54"/>
      <c r="AJ12" s="54"/>
      <c r="AK12" s="54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8"/>
      <c r="BA12" s="18"/>
      <c r="BB12" s="18"/>
      <c r="BC12" s="181">
        <v>7</v>
      </c>
      <c r="BD12" s="181"/>
      <c r="BE12" s="181">
        <v>267</v>
      </c>
      <c r="BF12" s="181"/>
      <c r="BG12" s="16"/>
      <c r="BH12" s="16"/>
      <c r="BI12" s="54"/>
      <c r="BJ12" s="54"/>
      <c r="BK12" s="54"/>
      <c r="BL12" s="16"/>
      <c r="BM12" s="34" t="str">
        <f>"＝"</f>
        <v>＝</v>
      </c>
      <c r="BN12" s="176"/>
      <c r="BO12" s="177"/>
      <c r="BP12" s="178"/>
      <c r="BQ12" s="59" t="str">
        <f>"－"</f>
        <v>－</v>
      </c>
      <c r="BR12" s="176"/>
      <c r="BS12" s="177"/>
      <c r="BT12" s="178"/>
      <c r="BU12" s="16" t="str">
        <f>"＝"</f>
        <v>＝</v>
      </c>
      <c r="BV12" s="176"/>
      <c r="BW12" s="177"/>
      <c r="BX12" s="178"/>
      <c r="BY12" s="16"/>
      <c r="BZ12" s="18"/>
      <c r="CA12" s="18"/>
      <c r="CB12" s="18"/>
      <c r="CC12" s="18"/>
      <c r="CD12" s="16"/>
      <c r="CE12" s="16"/>
      <c r="CF12" s="16"/>
      <c r="CG12" s="16"/>
      <c r="CH12" s="16"/>
      <c r="CI12" s="54"/>
      <c r="CJ12" s="54"/>
      <c r="CK12" s="54"/>
      <c r="CL12" s="16"/>
      <c r="CM12" s="16" t="s">
        <v>18</v>
      </c>
      <c r="CN12" s="16"/>
      <c r="CO12" s="16"/>
      <c r="CP12" s="16"/>
      <c r="CQ12" s="176"/>
      <c r="CR12" s="177"/>
      <c r="CS12" s="178"/>
      <c r="CT12" s="16"/>
      <c r="CU12" s="16"/>
      <c r="CV12" s="16"/>
      <c r="CW12" s="16"/>
      <c r="CX12" s="16"/>
      <c r="CY12" s="16"/>
      <c r="CZ12" s="18"/>
      <c r="DA12" s="168">
        <f t="shared" si="0"/>
        <v>6</v>
      </c>
      <c r="DB12" s="167"/>
      <c r="DC12" s="154">
        <v>3000</v>
      </c>
      <c r="DD12" s="154"/>
      <c r="DE12" s="155"/>
      <c r="DF12" s="167">
        <f t="shared" si="1"/>
        <v>37</v>
      </c>
      <c r="DG12" s="167"/>
      <c r="DH12" s="195">
        <v>13100</v>
      </c>
      <c r="DI12" s="195"/>
      <c r="DJ12" s="196"/>
      <c r="DK12" s="54"/>
      <c r="DL12" s="16"/>
      <c r="DM12" s="16"/>
      <c r="DN12" s="16"/>
      <c r="DO12" s="16"/>
      <c r="DP12" s="16"/>
      <c r="DQ12" s="16"/>
      <c r="DR12" s="16"/>
      <c r="DS12" s="16"/>
      <c r="DT12" s="16"/>
      <c r="DU12" s="176"/>
      <c r="DV12" s="177"/>
      <c r="DW12" s="177"/>
      <c r="DX12" s="177"/>
      <c r="DY12" s="178"/>
      <c r="DZ12" s="18"/>
      <c r="EA12" s="18"/>
      <c r="EB12" s="18"/>
      <c r="EC12" s="202"/>
      <c r="ED12" s="202"/>
      <c r="EE12" s="202"/>
      <c r="EF12" s="200" t="s">
        <v>159</v>
      </c>
      <c r="EG12" s="200"/>
      <c r="EH12" s="200"/>
      <c r="EI12" s="200"/>
      <c r="EJ12" s="200"/>
      <c r="EK12" s="200"/>
      <c r="EL12" s="200"/>
      <c r="EM12" s="200"/>
      <c r="EN12" s="200"/>
      <c r="EO12" s="201"/>
      <c r="EP12" s="184"/>
      <c r="EQ12" s="184"/>
      <c r="ER12" s="184"/>
      <c r="ES12" s="184"/>
      <c r="ET12" s="184"/>
      <c r="EU12" s="184"/>
      <c r="EV12" s="184"/>
      <c r="EW12" s="184"/>
      <c r="EX12" s="16"/>
      <c r="EY12" s="16"/>
      <c r="EZ12" s="18"/>
      <c r="FA12" s="18"/>
      <c r="FB12" s="18"/>
      <c r="FC12" s="159"/>
      <c r="FD12" s="160"/>
      <c r="FE12" s="207"/>
      <c r="FF12" s="200" t="s">
        <v>156</v>
      </c>
      <c r="FG12" s="200"/>
      <c r="FH12" s="200"/>
      <c r="FI12" s="200"/>
      <c r="FJ12" s="200"/>
      <c r="FK12" s="200"/>
      <c r="FL12" s="200"/>
      <c r="FM12" s="200"/>
      <c r="FN12" s="200"/>
      <c r="FO12" s="201"/>
      <c r="FP12" s="184"/>
      <c r="FQ12" s="184"/>
      <c r="FR12" s="184"/>
      <c r="FS12" s="184"/>
      <c r="FT12" s="16"/>
      <c r="FU12" s="16"/>
      <c r="FV12" s="16"/>
      <c r="FW12" s="16"/>
      <c r="FX12" s="16"/>
      <c r="FY12" s="16"/>
      <c r="FZ12" s="18"/>
      <c r="GA12" s="18"/>
      <c r="GB12" s="18"/>
      <c r="GC12" s="159"/>
      <c r="GD12" s="160"/>
      <c r="GE12" s="207"/>
      <c r="GF12" s="200" t="s">
        <v>156</v>
      </c>
      <c r="GG12" s="200"/>
      <c r="GH12" s="200"/>
      <c r="GI12" s="200"/>
      <c r="GJ12" s="200"/>
      <c r="GK12" s="200"/>
      <c r="GL12" s="200"/>
      <c r="GM12" s="200"/>
      <c r="GN12" s="200"/>
      <c r="GO12" s="201"/>
      <c r="GP12" s="184"/>
      <c r="GQ12" s="184"/>
      <c r="GR12" s="184"/>
      <c r="GS12" s="184"/>
      <c r="GT12" s="16"/>
      <c r="GU12" s="16"/>
      <c r="GV12" s="16"/>
      <c r="GW12" s="16"/>
      <c r="GX12" s="16"/>
      <c r="GY12" s="16"/>
      <c r="GZ12" s="18"/>
      <c r="HA12" s="18"/>
      <c r="HB12" s="18"/>
      <c r="HC12" s="159"/>
      <c r="HD12" s="160"/>
      <c r="HE12" s="207"/>
      <c r="HF12" s="200" t="s">
        <v>156</v>
      </c>
      <c r="HG12" s="200"/>
      <c r="HH12" s="200"/>
      <c r="HI12" s="200"/>
      <c r="HJ12" s="200"/>
      <c r="HK12" s="200"/>
      <c r="HL12" s="200"/>
      <c r="HM12" s="200"/>
      <c r="HN12" s="200"/>
      <c r="HO12" s="201"/>
      <c r="HP12" s="184"/>
      <c r="HQ12" s="184"/>
      <c r="HR12" s="184"/>
      <c r="HS12" s="184"/>
      <c r="HT12" s="16"/>
      <c r="HU12" s="16"/>
      <c r="HV12" s="16"/>
      <c r="HW12" s="16"/>
      <c r="HX12" s="16"/>
      <c r="HY12" s="16"/>
      <c r="HZ12" s="18"/>
      <c r="IA12" s="17"/>
      <c r="IC12" s="13" t="s">
        <v>1</v>
      </c>
      <c r="ID12" s="9" t="s">
        <v>7</v>
      </c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10"/>
    </row>
    <row r="13" spans="1:258" ht="24.95" customHeight="1" x14ac:dyDescent="0.3">
      <c r="A13" s="16"/>
      <c r="B13" s="18"/>
      <c r="C13" s="18"/>
      <c r="D13" s="18" t="s">
        <v>33</v>
      </c>
      <c r="E13" s="18"/>
      <c r="F13" s="18" t="s">
        <v>34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03" t="s">
        <v>65</v>
      </c>
      <c r="AB13" s="203"/>
      <c r="AC13" s="203"/>
      <c r="AD13" s="16" t="s">
        <v>66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8"/>
      <c r="BA13" s="18"/>
      <c r="BB13" s="18"/>
      <c r="BC13" s="181">
        <v>8</v>
      </c>
      <c r="BD13" s="181"/>
      <c r="BE13" s="181">
        <v>298</v>
      </c>
      <c r="BF13" s="181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8"/>
      <c r="CA13" s="18"/>
      <c r="CB13" s="18"/>
      <c r="CC13" s="18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8"/>
      <c r="DA13" s="168">
        <f t="shared" si="0"/>
        <v>7</v>
      </c>
      <c r="DB13" s="167"/>
      <c r="DC13" s="154">
        <v>3300</v>
      </c>
      <c r="DD13" s="154"/>
      <c r="DE13" s="155"/>
      <c r="DF13" s="167">
        <f t="shared" si="1"/>
        <v>38</v>
      </c>
      <c r="DG13" s="167"/>
      <c r="DH13" s="195">
        <v>15800</v>
      </c>
      <c r="DI13" s="195"/>
      <c r="DJ13" s="196"/>
      <c r="DK13" s="16"/>
      <c r="DL13" s="16"/>
      <c r="DM13" s="16"/>
      <c r="DN13" s="16"/>
      <c r="DO13" s="16" t="s">
        <v>145</v>
      </c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8"/>
      <c r="EA13" s="18"/>
      <c r="EB13" s="18"/>
      <c r="EC13" s="186" t="s">
        <v>96</v>
      </c>
      <c r="ED13" s="186"/>
      <c r="EE13" s="186"/>
      <c r="EF13" s="189" t="s">
        <v>160</v>
      </c>
      <c r="EG13" s="189"/>
      <c r="EH13" s="189"/>
      <c r="EI13" s="189"/>
      <c r="EJ13" s="189"/>
      <c r="EK13" s="189"/>
      <c r="EL13" s="189"/>
      <c r="EM13" s="189"/>
      <c r="EN13" s="189"/>
      <c r="EO13" s="190"/>
      <c r="EP13" s="184"/>
      <c r="EQ13" s="184"/>
      <c r="ER13" s="184"/>
      <c r="ES13" s="184"/>
      <c r="ET13" s="184"/>
      <c r="EU13" s="184"/>
      <c r="EV13" s="184"/>
      <c r="EW13" s="184"/>
      <c r="EX13" s="16"/>
      <c r="EY13" s="16"/>
      <c r="EZ13" s="18"/>
      <c r="FA13" s="18"/>
      <c r="FB13" s="18"/>
      <c r="FC13" s="202" t="s">
        <v>157</v>
      </c>
      <c r="FD13" s="202"/>
      <c r="FE13" s="202"/>
      <c r="FF13" s="200" t="s">
        <v>158</v>
      </c>
      <c r="FG13" s="200"/>
      <c r="FH13" s="200"/>
      <c r="FI13" s="200"/>
      <c r="FJ13" s="200"/>
      <c r="FK13" s="200"/>
      <c r="FL13" s="200"/>
      <c r="FM13" s="200"/>
      <c r="FN13" s="200"/>
      <c r="FO13" s="201"/>
      <c r="FP13" s="184"/>
      <c r="FQ13" s="184"/>
      <c r="FR13" s="184"/>
      <c r="FS13" s="184"/>
      <c r="FT13" s="16"/>
      <c r="FU13" s="16"/>
      <c r="FV13" s="16"/>
      <c r="FW13" s="16"/>
      <c r="FX13" s="16"/>
      <c r="FY13" s="16"/>
      <c r="FZ13" s="18"/>
      <c r="GA13" s="18"/>
      <c r="GB13" s="18"/>
      <c r="GC13" s="202" t="s">
        <v>157</v>
      </c>
      <c r="GD13" s="202"/>
      <c r="GE13" s="202"/>
      <c r="GF13" s="200" t="s">
        <v>158</v>
      </c>
      <c r="GG13" s="200"/>
      <c r="GH13" s="200"/>
      <c r="GI13" s="200"/>
      <c r="GJ13" s="200"/>
      <c r="GK13" s="200"/>
      <c r="GL13" s="200"/>
      <c r="GM13" s="200"/>
      <c r="GN13" s="200"/>
      <c r="GO13" s="201"/>
      <c r="GP13" s="184"/>
      <c r="GQ13" s="184"/>
      <c r="GR13" s="184"/>
      <c r="GS13" s="184"/>
      <c r="GT13" s="16"/>
      <c r="GU13" s="16"/>
      <c r="GV13" s="16"/>
      <c r="GW13" s="16"/>
      <c r="GX13" s="16"/>
      <c r="GY13" s="16"/>
      <c r="GZ13" s="18"/>
      <c r="HA13" s="18"/>
      <c r="HB13" s="18"/>
      <c r="HC13" s="202" t="s">
        <v>157</v>
      </c>
      <c r="HD13" s="202"/>
      <c r="HE13" s="202"/>
      <c r="HF13" s="200" t="s">
        <v>158</v>
      </c>
      <c r="HG13" s="200"/>
      <c r="HH13" s="200"/>
      <c r="HI13" s="200"/>
      <c r="HJ13" s="200"/>
      <c r="HK13" s="200"/>
      <c r="HL13" s="200"/>
      <c r="HM13" s="200"/>
      <c r="HN13" s="200"/>
      <c r="HO13" s="201"/>
      <c r="HP13" s="184"/>
      <c r="HQ13" s="184"/>
      <c r="HR13" s="184"/>
      <c r="HS13" s="184"/>
      <c r="HT13" s="16"/>
      <c r="HU13" s="16"/>
      <c r="HV13" s="16"/>
      <c r="HW13" s="16"/>
      <c r="HX13" s="16"/>
      <c r="HY13" s="16"/>
      <c r="HZ13" s="18"/>
      <c r="IA13" s="17"/>
      <c r="IB13" s="36"/>
      <c r="IC13" s="33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12"/>
    </row>
    <row r="14" spans="1:258" ht="24.95" customHeight="1" x14ac:dyDescent="0.3">
      <c r="A14" s="16"/>
      <c r="B14" s="18"/>
      <c r="C14" s="18"/>
      <c r="D14" s="36" t="s">
        <v>1</v>
      </c>
      <c r="E14" s="18" t="s">
        <v>35</v>
      </c>
      <c r="F14" s="18"/>
      <c r="G14" s="18"/>
      <c r="H14" s="18"/>
      <c r="I14" s="18"/>
      <c r="J14" s="18"/>
      <c r="K14" s="18"/>
      <c r="L14" s="176"/>
      <c r="M14" s="177"/>
      <c r="N14" s="178"/>
      <c r="O14" s="18" t="s">
        <v>38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6"/>
      <c r="AE14" s="16" t="s">
        <v>67</v>
      </c>
      <c r="AF14" s="16" t="s">
        <v>68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8"/>
      <c r="BA14" s="18"/>
      <c r="BB14" s="18"/>
      <c r="BC14" s="181">
        <v>9</v>
      </c>
      <c r="BD14" s="181"/>
      <c r="BE14" s="181">
        <v>346</v>
      </c>
      <c r="BF14" s="181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8"/>
      <c r="CA14" s="18"/>
      <c r="CB14" s="18"/>
      <c r="CC14" s="18"/>
      <c r="CD14" s="16"/>
      <c r="CE14" s="16" t="s">
        <v>102</v>
      </c>
      <c r="CF14" s="16" t="s">
        <v>103</v>
      </c>
      <c r="CG14" s="16"/>
      <c r="CH14" s="16"/>
      <c r="CI14" s="16" t="s">
        <v>108</v>
      </c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8"/>
      <c r="DA14" s="168">
        <f t="shared" si="0"/>
        <v>8</v>
      </c>
      <c r="DB14" s="167"/>
      <c r="DC14" s="154">
        <v>3700</v>
      </c>
      <c r="DD14" s="154"/>
      <c r="DE14" s="155"/>
      <c r="DF14" s="167">
        <f t="shared" si="1"/>
        <v>39</v>
      </c>
      <c r="DG14" s="167"/>
      <c r="DH14" s="195">
        <v>16600</v>
      </c>
      <c r="DI14" s="195"/>
      <c r="DJ14" s="19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76"/>
      <c r="DV14" s="177"/>
      <c r="DW14" s="177"/>
      <c r="DX14" s="177"/>
      <c r="DY14" s="178"/>
      <c r="DZ14" s="18"/>
      <c r="EA14" s="18"/>
      <c r="EB14" s="18"/>
      <c r="EC14" s="187"/>
      <c r="ED14" s="187"/>
      <c r="EE14" s="187"/>
      <c r="EF14" s="191"/>
      <c r="EG14" s="191"/>
      <c r="EH14" s="191"/>
      <c r="EI14" s="191"/>
      <c r="EJ14" s="191"/>
      <c r="EK14" s="191"/>
      <c r="EL14" s="191"/>
      <c r="EM14" s="191"/>
      <c r="EN14" s="191"/>
      <c r="EO14" s="192"/>
      <c r="EP14" s="197"/>
      <c r="EQ14" s="197"/>
      <c r="ER14" s="197"/>
      <c r="ES14" s="197"/>
      <c r="ET14" s="197"/>
      <c r="EU14" s="197"/>
      <c r="EV14" s="197"/>
      <c r="EW14" s="197"/>
      <c r="EX14" s="16"/>
      <c r="EY14" s="16"/>
      <c r="EZ14" s="18"/>
      <c r="FA14" s="18"/>
      <c r="FB14" s="18"/>
      <c r="FC14" s="202"/>
      <c r="FD14" s="202"/>
      <c r="FE14" s="202"/>
      <c r="FF14" s="200" t="s">
        <v>159</v>
      </c>
      <c r="FG14" s="200"/>
      <c r="FH14" s="200"/>
      <c r="FI14" s="200"/>
      <c r="FJ14" s="200"/>
      <c r="FK14" s="200"/>
      <c r="FL14" s="200"/>
      <c r="FM14" s="200"/>
      <c r="FN14" s="200"/>
      <c r="FO14" s="201"/>
      <c r="FP14" s="184"/>
      <c r="FQ14" s="184"/>
      <c r="FR14" s="184"/>
      <c r="FS14" s="184"/>
      <c r="FT14" s="16"/>
      <c r="FU14" s="16"/>
      <c r="FV14" s="16"/>
      <c r="FW14" s="16"/>
      <c r="FX14" s="16"/>
      <c r="FY14" s="16"/>
      <c r="FZ14" s="18"/>
      <c r="GA14" s="18"/>
      <c r="GB14" s="18"/>
      <c r="GC14" s="202"/>
      <c r="GD14" s="202"/>
      <c r="GE14" s="202"/>
      <c r="GF14" s="200" t="s">
        <v>159</v>
      </c>
      <c r="GG14" s="200"/>
      <c r="GH14" s="200"/>
      <c r="GI14" s="200"/>
      <c r="GJ14" s="200"/>
      <c r="GK14" s="200"/>
      <c r="GL14" s="200"/>
      <c r="GM14" s="200"/>
      <c r="GN14" s="200"/>
      <c r="GO14" s="201"/>
      <c r="GP14" s="184"/>
      <c r="GQ14" s="184"/>
      <c r="GR14" s="184"/>
      <c r="GS14" s="184"/>
      <c r="GT14" s="16"/>
      <c r="GU14" s="16"/>
      <c r="GV14" s="16"/>
      <c r="GW14" s="16"/>
      <c r="GX14" s="16"/>
      <c r="GY14" s="16"/>
      <c r="GZ14" s="18"/>
      <c r="HA14" s="18"/>
      <c r="HB14" s="18"/>
      <c r="HC14" s="202"/>
      <c r="HD14" s="202"/>
      <c r="HE14" s="202"/>
      <c r="HF14" s="200" t="s">
        <v>159</v>
      </c>
      <c r="HG14" s="200"/>
      <c r="HH14" s="200"/>
      <c r="HI14" s="200"/>
      <c r="HJ14" s="200"/>
      <c r="HK14" s="200"/>
      <c r="HL14" s="200"/>
      <c r="HM14" s="200"/>
      <c r="HN14" s="200"/>
      <c r="HO14" s="201"/>
      <c r="HP14" s="184"/>
      <c r="HQ14" s="184"/>
      <c r="HR14" s="184"/>
      <c r="HS14" s="184"/>
      <c r="HT14" s="16"/>
      <c r="HU14" s="16"/>
      <c r="HV14" s="16"/>
      <c r="HW14" s="16"/>
      <c r="HX14" s="16"/>
      <c r="HY14" s="16"/>
      <c r="HZ14" s="18"/>
      <c r="IA14" s="17"/>
      <c r="IB14" s="5"/>
      <c r="IC14" s="11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12"/>
    </row>
    <row r="15" spans="1:258" ht="24.95" customHeight="1" x14ac:dyDescent="0.3">
      <c r="A15" s="16"/>
      <c r="B15" s="18"/>
      <c r="C15" s="18"/>
      <c r="D15" s="36" t="s">
        <v>1</v>
      </c>
      <c r="E15" s="18" t="s">
        <v>37</v>
      </c>
      <c r="F15" s="18"/>
      <c r="G15" s="18"/>
      <c r="H15" s="18"/>
      <c r="I15" s="176"/>
      <c r="J15" s="177"/>
      <c r="K15" s="17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6"/>
      <c r="AE15" s="16"/>
      <c r="AF15" s="16" t="s">
        <v>69</v>
      </c>
      <c r="AG15" s="16"/>
      <c r="AH15" s="16"/>
      <c r="AI15" s="16"/>
      <c r="AJ15" s="16"/>
      <c r="AK15" s="55"/>
      <c r="AL15" s="55"/>
      <c r="AM15" s="55"/>
      <c r="AN15" s="55"/>
      <c r="AO15" s="176"/>
      <c r="AP15" s="177"/>
      <c r="AQ15" s="178"/>
      <c r="AR15" s="16"/>
      <c r="AS15" s="31" t="s">
        <v>75</v>
      </c>
      <c r="AT15" s="16"/>
      <c r="AU15" s="16"/>
      <c r="AV15" s="16"/>
      <c r="AW15" s="16"/>
      <c r="AX15" s="16"/>
      <c r="AY15" s="16"/>
      <c r="AZ15" s="18"/>
      <c r="BA15" s="18"/>
      <c r="BB15" s="18"/>
      <c r="BC15" s="181">
        <v>10</v>
      </c>
      <c r="BD15" s="181"/>
      <c r="BE15" s="181">
        <v>350</v>
      </c>
      <c r="BF15" s="181"/>
      <c r="BG15" s="16"/>
      <c r="BH15" s="16"/>
      <c r="BI15" s="16"/>
      <c r="BJ15" s="16"/>
      <c r="BK15" s="55"/>
      <c r="BL15" s="55"/>
      <c r="BM15" s="55"/>
      <c r="BN15" s="55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8"/>
      <c r="CA15" s="18"/>
      <c r="CB15" s="18"/>
      <c r="CC15" s="18"/>
      <c r="CD15" s="16"/>
      <c r="CE15" s="16"/>
      <c r="CF15" s="16"/>
      <c r="CG15" s="88"/>
      <c r="CH15" s="88"/>
      <c r="CI15" s="88"/>
      <c r="CJ15" s="88"/>
      <c r="CK15" s="16" t="s">
        <v>104</v>
      </c>
      <c r="CL15" s="176"/>
      <c r="CM15" s="177"/>
      <c r="CN15" s="177"/>
      <c r="CO15" s="177"/>
      <c r="CP15" s="178"/>
      <c r="CQ15" s="55"/>
      <c r="CR15" s="55" t="s">
        <v>105</v>
      </c>
      <c r="CS15" s="55"/>
      <c r="CT15" s="55"/>
      <c r="CU15" s="55"/>
      <c r="CV15" s="16"/>
      <c r="CW15" s="16"/>
      <c r="CX15" s="16"/>
      <c r="CY15" s="16"/>
      <c r="CZ15" s="18"/>
      <c r="DA15" s="168">
        <f t="shared" si="0"/>
        <v>9</v>
      </c>
      <c r="DB15" s="167"/>
      <c r="DC15" s="154">
        <v>4100</v>
      </c>
      <c r="DD15" s="154"/>
      <c r="DE15" s="155"/>
      <c r="DF15" s="168">
        <f t="shared" si="1"/>
        <v>40</v>
      </c>
      <c r="DG15" s="167"/>
      <c r="DH15" s="195">
        <v>18500</v>
      </c>
      <c r="DI15" s="195"/>
      <c r="DJ15" s="196"/>
      <c r="DK15" s="55"/>
      <c r="DL15" s="55"/>
      <c r="DM15" s="16" t="s">
        <v>146</v>
      </c>
      <c r="DN15" s="34"/>
      <c r="DO15" s="34"/>
      <c r="DP15" s="16"/>
      <c r="DQ15" s="16"/>
      <c r="DR15" s="16"/>
      <c r="DS15" s="16"/>
      <c r="DT15" s="34"/>
      <c r="DU15" s="34"/>
      <c r="DV15" s="34"/>
      <c r="DW15" s="34"/>
      <c r="DX15" s="34"/>
      <c r="DY15" s="34"/>
      <c r="DZ15" s="18"/>
      <c r="EA15" s="18"/>
      <c r="EB15" s="18"/>
      <c r="EC15" s="188"/>
      <c r="ED15" s="188"/>
      <c r="EE15" s="188"/>
      <c r="EF15" s="193"/>
      <c r="EG15" s="193"/>
      <c r="EH15" s="193"/>
      <c r="EI15" s="193"/>
      <c r="EJ15" s="193"/>
      <c r="EK15" s="193"/>
      <c r="EL15" s="193"/>
      <c r="EM15" s="193"/>
      <c r="EN15" s="193"/>
      <c r="EO15" s="194"/>
      <c r="EP15" s="197"/>
      <c r="EQ15" s="197"/>
      <c r="ER15" s="197"/>
      <c r="ES15" s="197"/>
      <c r="ET15" s="197"/>
      <c r="EU15" s="197"/>
      <c r="EV15" s="197"/>
      <c r="EW15" s="197"/>
      <c r="EX15" s="16"/>
      <c r="EY15" s="16"/>
      <c r="EZ15" s="18"/>
      <c r="FA15" s="18"/>
      <c r="FB15" s="18"/>
      <c r="FC15" s="186" t="s">
        <v>96</v>
      </c>
      <c r="FD15" s="186"/>
      <c r="FE15" s="186"/>
      <c r="FF15" s="189" t="s">
        <v>160</v>
      </c>
      <c r="FG15" s="189"/>
      <c r="FH15" s="189"/>
      <c r="FI15" s="189"/>
      <c r="FJ15" s="189"/>
      <c r="FK15" s="189"/>
      <c r="FL15" s="189"/>
      <c r="FM15" s="189"/>
      <c r="FN15" s="189"/>
      <c r="FO15" s="190"/>
      <c r="FP15" s="184"/>
      <c r="FQ15" s="184"/>
      <c r="FR15" s="184"/>
      <c r="FS15" s="184"/>
      <c r="FT15" s="16"/>
      <c r="FU15" s="16"/>
      <c r="FV15" s="16"/>
      <c r="FW15" s="16"/>
      <c r="FX15" s="16"/>
      <c r="FY15" s="16"/>
      <c r="FZ15" s="18"/>
      <c r="GA15" s="18"/>
      <c r="GB15" s="18"/>
      <c r="GC15" s="186" t="s">
        <v>96</v>
      </c>
      <c r="GD15" s="186"/>
      <c r="GE15" s="186"/>
      <c r="GF15" s="189" t="s">
        <v>160</v>
      </c>
      <c r="GG15" s="189"/>
      <c r="GH15" s="189"/>
      <c r="GI15" s="189"/>
      <c r="GJ15" s="189"/>
      <c r="GK15" s="189"/>
      <c r="GL15" s="189"/>
      <c r="GM15" s="189"/>
      <c r="GN15" s="189"/>
      <c r="GO15" s="190"/>
      <c r="GP15" s="184"/>
      <c r="GQ15" s="184"/>
      <c r="GR15" s="184"/>
      <c r="GS15" s="184"/>
      <c r="GT15" s="16"/>
      <c r="GU15" s="16"/>
      <c r="GV15" s="16"/>
      <c r="GW15" s="16"/>
      <c r="GX15" s="16"/>
      <c r="GY15" s="16"/>
      <c r="GZ15" s="18"/>
      <c r="HA15" s="18"/>
      <c r="HB15" s="18"/>
      <c r="HC15" s="186" t="s">
        <v>96</v>
      </c>
      <c r="HD15" s="186"/>
      <c r="HE15" s="186"/>
      <c r="HF15" s="189" t="s">
        <v>160</v>
      </c>
      <c r="HG15" s="189"/>
      <c r="HH15" s="189"/>
      <c r="HI15" s="189"/>
      <c r="HJ15" s="189"/>
      <c r="HK15" s="189"/>
      <c r="HL15" s="189"/>
      <c r="HM15" s="189"/>
      <c r="HN15" s="189"/>
      <c r="HO15" s="190"/>
      <c r="HP15" s="184"/>
      <c r="HQ15" s="184"/>
      <c r="HR15" s="184"/>
      <c r="HS15" s="184"/>
      <c r="HT15" s="16"/>
      <c r="HU15" s="16"/>
      <c r="HV15" s="16"/>
      <c r="HW15" s="16"/>
      <c r="HX15" s="16"/>
      <c r="HY15" s="16"/>
      <c r="HZ15" s="18"/>
      <c r="IA15" s="17"/>
      <c r="IB15" s="5"/>
      <c r="IC15" s="11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12"/>
    </row>
    <row r="16" spans="1:258" ht="24.95" customHeight="1" x14ac:dyDescent="0.3">
      <c r="A16" s="16"/>
      <c r="B16" s="18"/>
      <c r="C16" s="18"/>
      <c r="D16" s="36" t="s">
        <v>1</v>
      </c>
      <c r="E16" s="18" t="s">
        <v>39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69" t="s">
        <v>59</v>
      </c>
      <c r="AD16" s="169"/>
      <c r="AE16" s="169">
        <v>1</v>
      </c>
      <c r="AF16" s="169"/>
      <c r="AG16" s="169">
        <v>2</v>
      </c>
      <c r="AH16" s="169"/>
      <c r="AI16" s="169">
        <v>3</v>
      </c>
      <c r="AJ16" s="169"/>
      <c r="AK16" s="169">
        <v>4</v>
      </c>
      <c r="AL16" s="169"/>
      <c r="AM16" s="169">
        <v>5</v>
      </c>
      <c r="AN16" s="169"/>
      <c r="AO16" s="185">
        <v>6</v>
      </c>
      <c r="AP16" s="185"/>
      <c r="AQ16" s="185">
        <v>7</v>
      </c>
      <c r="AR16" s="169"/>
      <c r="AS16" s="169">
        <v>8</v>
      </c>
      <c r="AT16" s="169"/>
      <c r="AU16" s="169">
        <v>9</v>
      </c>
      <c r="AV16" s="169"/>
      <c r="AW16" s="169">
        <v>10</v>
      </c>
      <c r="AX16" s="169"/>
      <c r="AY16" s="16"/>
      <c r="AZ16" s="18"/>
      <c r="BA16" s="18"/>
      <c r="BB16" s="18"/>
      <c r="BC16" s="181">
        <v>11</v>
      </c>
      <c r="BD16" s="181"/>
      <c r="BE16" s="181">
        <v>360</v>
      </c>
      <c r="BF16" s="181"/>
      <c r="BG16" s="53"/>
      <c r="BH16" s="16"/>
      <c r="BI16" s="16"/>
      <c r="BJ16" s="16"/>
      <c r="BK16" s="54"/>
      <c r="BL16" s="54"/>
      <c r="BM16" s="54"/>
      <c r="BN16" s="54"/>
      <c r="BO16" s="54"/>
      <c r="BP16" s="54"/>
      <c r="BQ16" s="54"/>
      <c r="BR16" s="54"/>
      <c r="BS16" s="16"/>
      <c r="BT16" s="16"/>
      <c r="BU16" s="16"/>
      <c r="BV16" s="16"/>
      <c r="BW16" s="16"/>
      <c r="BX16" s="16"/>
      <c r="BY16" s="16"/>
      <c r="BZ16" s="18"/>
      <c r="CA16" s="167"/>
      <c r="CB16" s="167"/>
      <c r="CC16" s="18"/>
      <c r="CD16" s="16"/>
      <c r="CE16" s="16"/>
      <c r="CF16" s="16"/>
      <c r="CG16" s="88"/>
      <c r="CH16" s="88"/>
      <c r="CI16" s="88"/>
      <c r="CJ16" s="88"/>
      <c r="CK16" s="16" t="s">
        <v>104</v>
      </c>
      <c r="CL16" s="176"/>
      <c r="CM16" s="177"/>
      <c r="CN16" s="177"/>
      <c r="CO16" s="177"/>
      <c r="CP16" s="178"/>
      <c r="CQ16" s="54"/>
      <c r="CR16" s="54" t="s">
        <v>106</v>
      </c>
      <c r="CS16" s="54"/>
      <c r="CT16" s="54"/>
      <c r="CU16" s="54"/>
      <c r="CV16" s="54"/>
      <c r="CW16" s="16"/>
      <c r="CX16" s="16"/>
      <c r="CY16" s="16"/>
      <c r="CZ16" s="18"/>
      <c r="DA16" s="168">
        <f t="shared" si="0"/>
        <v>10</v>
      </c>
      <c r="DB16" s="167"/>
      <c r="DC16" s="154">
        <v>4600</v>
      </c>
      <c r="DD16" s="154"/>
      <c r="DE16" s="155"/>
      <c r="DF16" s="159">
        <f t="shared" si="1"/>
        <v>41</v>
      </c>
      <c r="DG16" s="160"/>
      <c r="DH16" s="198">
        <v>21800</v>
      </c>
      <c r="DI16" s="198"/>
      <c r="DJ16" s="199"/>
      <c r="DK16" s="54"/>
      <c r="DL16" s="54"/>
      <c r="DM16" s="16"/>
      <c r="DN16" s="16"/>
      <c r="DO16" s="16"/>
      <c r="DP16" s="16"/>
      <c r="DQ16" s="16"/>
      <c r="DR16" s="16"/>
      <c r="DS16" s="16"/>
      <c r="DT16" s="16"/>
      <c r="DU16" s="176"/>
      <c r="DV16" s="177"/>
      <c r="DW16" s="177"/>
      <c r="DX16" s="177"/>
      <c r="DY16" s="178"/>
      <c r="DZ16" s="18"/>
      <c r="EA16" s="18"/>
      <c r="EB16" s="18"/>
      <c r="EC16" s="18"/>
      <c r="ED16" s="16"/>
      <c r="EE16" s="16"/>
      <c r="EF16" s="16" t="s">
        <v>163</v>
      </c>
      <c r="EG16" s="53"/>
      <c r="EH16" s="16"/>
      <c r="EI16" s="16"/>
      <c r="EJ16" s="16"/>
      <c r="EK16" s="54"/>
      <c r="EL16" s="54"/>
      <c r="EM16" s="54"/>
      <c r="EN16" s="54"/>
      <c r="EO16" s="54"/>
      <c r="EP16" s="54"/>
      <c r="EQ16" s="54"/>
      <c r="ER16" s="54"/>
      <c r="ES16" s="16"/>
      <c r="ET16" s="16"/>
      <c r="EU16" s="16"/>
      <c r="EV16" s="16"/>
      <c r="EW16" s="16"/>
      <c r="EX16" s="16"/>
      <c r="EY16" s="16"/>
      <c r="EZ16" s="18"/>
      <c r="FA16" s="18"/>
      <c r="FB16" s="18"/>
      <c r="FC16" s="187"/>
      <c r="FD16" s="187"/>
      <c r="FE16" s="187"/>
      <c r="FF16" s="191"/>
      <c r="FG16" s="191"/>
      <c r="FH16" s="191"/>
      <c r="FI16" s="191"/>
      <c r="FJ16" s="191"/>
      <c r="FK16" s="191"/>
      <c r="FL16" s="191"/>
      <c r="FM16" s="191"/>
      <c r="FN16" s="191"/>
      <c r="FO16" s="192"/>
      <c r="FP16" s="184"/>
      <c r="FQ16" s="184"/>
      <c r="FR16" s="184"/>
      <c r="FS16" s="184"/>
      <c r="FT16" s="16"/>
      <c r="FU16" s="16"/>
      <c r="FV16" s="16"/>
      <c r="FW16" s="16"/>
      <c r="FX16" s="16"/>
      <c r="FY16" s="16"/>
      <c r="FZ16" s="18"/>
      <c r="GA16" s="18"/>
      <c r="GB16" s="18"/>
      <c r="GC16" s="187"/>
      <c r="GD16" s="187"/>
      <c r="GE16" s="187"/>
      <c r="GF16" s="191"/>
      <c r="GG16" s="191"/>
      <c r="GH16" s="191"/>
      <c r="GI16" s="191"/>
      <c r="GJ16" s="191"/>
      <c r="GK16" s="191"/>
      <c r="GL16" s="191"/>
      <c r="GM16" s="191"/>
      <c r="GN16" s="191"/>
      <c r="GO16" s="192"/>
      <c r="GP16" s="184"/>
      <c r="GQ16" s="184"/>
      <c r="GR16" s="184"/>
      <c r="GS16" s="184"/>
      <c r="GT16" s="16"/>
      <c r="GU16" s="16"/>
      <c r="GV16" s="16"/>
      <c r="GW16" s="16"/>
      <c r="GX16" s="16"/>
      <c r="GY16" s="16"/>
      <c r="GZ16" s="18"/>
      <c r="HA16" s="18"/>
      <c r="HB16" s="18"/>
      <c r="HC16" s="187"/>
      <c r="HD16" s="187"/>
      <c r="HE16" s="187"/>
      <c r="HF16" s="191"/>
      <c r="HG16" s="191"/>
      <c r="HH16" s="191"/>
      <c r="HI16" s="191"/>
      <c r="HJ16" s="191"/>
      <c r="HK16" s="191"/>
      <c r="HL16" s="191"/>
      <c r="HM16" s="191"/>
      <c r="HN16" s="191"/>
      <c r="HO16" s="192"/>
      <c r="HP16" s="184"/>
      <c r="HQ16" s="184"/>
      <c r="HR16" s="184"/>
      <c r="HS16" s="184"/>
      <c r="HT16" s="16"/>
      <c r="HU16" s="16"/>
      <c r="HV16" s="16"/>
      <c r="HW16" s="16"/>
      <c r="HX16" s="16"/>
      <c r="HY16" s="16"/>
      <c r="HZ16" s="18"/>
      <c r="IA16" s="17"/>
      <c r="IB16" s="5"/>
      <c r="IC16" s="11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12"/>
    </row>
    <row r="17" spans="1:258" ht="24.95" customHeight="1" x14ac:dyDescent="0.3">
      <c r="A17" s="15"/>
      <c r="B17" s="37"/>
      <c r="C17" s="37"/>
      <c r="D17" s="18"/>
      <c r="E17" s="18"/>
      <c r="F17" s="18" t="s">
        <v>40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69" t="s">
        <v>60</v>
      </c>
      <c r="AD17" s="169"/>
      <c r="AE17" s="169">
        <v>18</v>
      </c>
      <c r="AF17" s="169"/>
      <c r="AG17" s="169">
        <v>20</v>
      </c>
      <c r="AH17" s="169"/>
      <c r="AI17" s="169">
        <v>21</v>
      </c>
      <c r="AJ17" s="169"/>
      <c r="AK17" s="169">
        <v>22</v>
      </c>
      <c r="AL17" s="169"/>
      <c r="AM17" s="169">
        <v>23</v>
      </c>
      <c r="AN17" s="169"/>
      <c r="AO17" s="169">
        <v>24</v>
      </c>
      <c r="AP17" s="169"/>
      <c r="AQ17" s="169">
        <v>26</v>
      </c>
      <c r="AR17" s="169"/>
      <c r="AS17" s="169">
        <v>28</v>
      </c>
      <c r="AT17" s="169"/>
      <c r="AU17" s="169">
        <v>30</v>
      </c>
      <c r="AV17" s="169"/>
      <c r="AW17" s="169">
        <v>31</v>
      </c>
      <c r="AX17" s="169"/>
      <c r="AY17" s="16"/>
      <c r="AZ17" s="18"/>
      <c r="BA17" s="18"/>
      <c r="BB17" s="18"/>
      <c r="BC17" s="181">
        <v>12</v>
      </c>
      <c r="BD17" s="181"/>
      <c r="BE17" s="181">
        <v>413</v>
      </c>
      <c r="BF17" s="181"/>
      <c r="BG17" s="56"/>
      <c r="BH17" s="15"/>
      <c r="BI17" s="15"/>
      <c r="BJ17" s="15"/>
      <c r="BK17" s="54"/>
      <c r="BL17" s="54"/>
      <c r="BM17" s="54"/>
      <c r="BN17" s="54"/>
      <c r="BO17" s="54"/>
      <c r="BP17" s="54"/>
      <c r="BQ17" s="54"/>
      <c r="BR17" s="54"/>
      <c r="BS17" s="15"/>
      <c r="BT17" s="15"/>
      <c r="BU17" s="15"/>
      <c r="BV17" s="15"/>
      <c r="BW17" s="15"/>
      <c r="BX17" s="15"/>
      <c r="BY17" s="16"/>
      <c r="BZ17" s="18"/>
      <c r="CA17" s="182">
        <v>500</v>
      </c>
      <c r="CB17" s="183"/>
      <c r="CC17" s="147"/>
      <c r="CD17" s="148"/>
      <c r="CE17" s="148"/>
      <c r="CF17" s="145"/>
      <c r="CG17" s="88"/>
      <c r="CH17" s="88"/>
      <c r="CI17" s="88"/>
      <c r="CJ17" s="88"/>
      <c r="CK17" s="16" t="s">
        <v>104</v>
      </c>
      <c r="CL17" s="176"/>
      <c r="CM17" s="177"/>
      <c r="CN17" s="177"/>
      <c r="CO17" s="177"/>
      <c r="CP17" s="178"/>
      <c r="CQ17" s="54"/>
      <c r="CR17" s="54" t="s">
        <v>107</v>
      </c>
      <c r="CS17" s="54"/>
      <c r="CT17" s="54"/>
      <c r="CU17" s="54"/>
      <c r="CV17" s="54"/>
      <c r="CW17" s="15"/>
      <c r="CX17" s="15"/>
      <c r="CY17" s="16"/>
      <c r="CZ17" s="18"/>
      <c r="DA17" s="168">
        <f t="shared" si="0"/>
        <v>11</v>
      </c>
      <c r="DB17" s="167"/>
      <c r="DC17" s="154">
        <v>4700</v>
      </c>
      <c r="DD17" s="154"/>
      <c r="DE17" s="155"/>
      <c r="DF17" s="15"/>
      <c r="DG17" s="56"/>
      <c r="DH17" s="15"/>
      <c r="DI17" s="15"/>
      <c r="DJ17" s="15"/>
      <c r="DK17" s="54"/>
      <c r="DL17" s="54"/>
      <c r="DM17" s="16"/>
      <c r="DN17" s="16"/>
      <c r="DO17" s="16" t="s">
        <v>147</v>
      </c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8"/>
      <c r="EA17" s="18"/>
      <c r="EB17" s="18"/>
      <c r="ED17" s="15"/>
      <c r="EE17" s="15"/>
      <c r="EF17" s="15"/>
      <c r="EG17" s="56"/>
      <c r="EH17" s="15"/>
      <c r="EI17" s="15"/>
      <c r="EJ17" s="15"/>
      <c r="EK17" s="54"/>
      <c r="EL17" s="54"/>
      <c r="EM17" s="54"/>
      <c r="EN17" s="54"/>
      <c r="EO17" s="54"/>
      <c r="EP17" s="54"/>
      <c r="EQ17" s="54"/>
      <c r="ER17" s="54"/>
      <c r="ES17" s="15"/>
      <c r="ET17" s="15"/>
      <c r="EU17" s="15"/>
      <c r="EV17" s="15"/>
      <c r="EW17" s="15"/>
      <c r="EX17" s="15"/>
      <c r="EY17" s="16"/>
      <c r="EZ17" s="18"/>
      <c r="FA17" s="18"/>
      <c r="FB17" s="18"/>
      <c r="FC17" s="188"/>
      <c r="FD17" s="188"/>
      <c r="FE17" s="188"/>
      <c r="FF17" s="193"/>
      <c r="FG17" s="193"/>
      <c r="FH17" s="193"/>
      <c r="FI17" s="193"/>
      <c r="FJ17" s="193"/>
      <c r="FK17" s="193"/>
      <c r="FL17" s="193"/>
      <c r="FM17" s="193"/>
      <c r="FN17" s="193"/>
      <c r="FO17" s="194"/>
      <c r="FP17" s="184"/>
      <c r="FQ17" s="184"/>
      <c r="FR17" s="184"/>
      <c r="FS17" s="184"/>
      <c r="FT17" s="15"/>
      <c r="FU17" s="15"/>
      <c r="FV17" s="15"/>
      <c r="FW17" s="15"/>
      <c r="FX17" s="15"/>
      <c r="FY17" s="16"/>
      <c r="FZ17" s="18"/>
      <c r="GA17" s="18"/>
      <c r="GB17" s="18"/>
      <c r="GC17" s="188"/>
      <c r="GD17" s="188"/>
      <c r="GE17" s="188"/>
      <c r="GF17" s="193"/>
      <c r="GG17" s="193"/>
      <c r="GH17" s="193"/>
      <c r="GI17" s="193"/>
      <c r="GJ17" s="193"/>
      <c r="GK17" s="193"/>
      <c r="GL17" s="193"/>
      <c r="GM17" s="193"/>
      <c r="GN17" s="193"/>
      <c r="GO17" s="194"/>
      <c r="GP17" s="184"/>
      <c r="GQ17" s="184"/>
      <c r="GR17" s="184"/>
      <c r="GS17" s="184"/>
      <c r="GT17" s="15"/>
      <c r="GU17" s="15"/>
      <c r="GV17" s="15"/>
      <c r="GW17" s="15"/>
      <c r="GX17" s="15"/>
      <c r="GY17" s="16"/>
      <c r="GZ17" s="18"/>
      <c r="HA17" s="18"/>
      <c r="HB17" s="18"/>
      <c r="HC17" s="188"/>
      <c r="HD17" s="188"/>
      <c r="HE17" s="188"/>
      <c r="HF17" s="193"/>
      <c r="HG17" s="193"/>
      <c r="HH17" s="193"/>
      <c r="HI17" s="193"/>
      <c r="HJ17" s="193"/>
      <c r="HK17" s="193"/>
      <c r="HL17" s="193"/>
      <c r="HM17" s="193"/>
      <c r="HN17" s="193"/>
      <c r="HO17" s="194"/>
      <c r="HP17" s="184"/>
      <c r="HQ17" s="184"/>
      <c r="HR17" s="184"/>
      <c r="HS17" s="184"/>
      <c r="HT17" s="15"/>
      <c r="HU17" s="15"/>
      <c r="HV17" s="15"/>
      <c r="HW17" s="15"/>
      <c r="HX17" s="15"/>
      <c r="HY17" s="16"/>
      <c r="HZ17" s="18"/>
      <c r="IA17" s="17"/>
      <c r="IB17" s="5"/>
      <c r="IC17" s="11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12"/>
    </row>
    <row r="18" spans="1:258" ht="24.95" customHeight="1" x14ac:dyDescent="0.3">
      <c r="A18" s="16"/>
      <c r="B18" s="18"/>
      <c r="C18" s="18"/>
      <c r="D18" s="36" t="s">
        <v>1</v>
      </c>
      <c r="E18" s="18" t="s">
        <v>45</v>
      </c>
      <c r="F18" s="18"/>
      <c r="G18" s="18"/>
      <c r="H18" s="18"/>
      <c r="I18" s="18"/>
      <c r="J18" s="18"/>
      <c r="K18" s="18"/>
      <c r="L18" s="176"/>
      <c r="M18" s="177"/>
      <c r="N18" s="178"/>
      <c r="O18" s="18" t="s">
        <v>46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6"/>
      <c r="AE18" s="16"/>
      <c r="AF18" s="16"/>
      <c r="AG18" s="53"/>
      <c r="AH18" s="16"/>
      <c r="AI18" s="16"/>
      <c r="AJ18" s="16"/>
      <c r="AK18" s="54"/>
      <c r="AL18" s="54"/>
      <c r="AM18" s="54"/>
      <c r="AN18" s="54"/>
      <c r="AO18" s="54"/>
      <c r="AP18" s="54"/>
      <c r="AQ18" s="54"/>
      <c r="AR18" s="54"/>
      <c r="AS18" s="16"/>
      <c r="AT18" s="16"/>
      <c r="AU18" s="16"/>
      <c r="AV18" s="16"/>
      <c r="AW18" s="16"/>
      <c r="AX18" s="16"/>
      <c r="AY18" s="16"/>
      <c r="AZ18" s="18"/>
      <c r="BA18" s="18"/>
      <c r="BB18" s="18"/>
      <c r="BC18" s="181">
        <v>13</v>
      </c>
      <c r="BD18" s="181"/>
      <c r="BE18" s="181">
        <v>487</v>
      </c>
      <c r="BF18" s="181"/>
      <c r="BG18" s="53"/>
      <c r="BH18" s="16"/>
      <c r="BI18" s="16"/>
      <c r="BJ18" s="16"/>
      <c r="BK18" s="54"/>
      <c r="BL18" s="54"/>
      <c r="BM18" s="54"/>
      <c r="BN18" s="54"/>
      <c r="BO18" s="54"/>
      <c r="BP18" s="54"/>
      <c r="BQ18" s="54"/>
      <c r="BR18" s="54"/>
      <c r="BS18" s="16"/>
      <c r="BT18" s="16"/>
      <c r="BU18" s="16"/>
      <c r="BV18" s="16"/>
      <c r="BW18" s="16"/>
      <c r="BX18" s="16"/>
      <c r="BY18" s="16"/>
      <c r="BZ18" s="18"/>
      <c r="CA18" s="166">
        <v>475</v>
      </c>
      <c r="CB18" s="167"/>
      <c r="CC18" s="18"/>
      <c r="CD18" s="16"/>
      <c r="CE18" s="16"/>
      <c r="CF18" s="149"/>
      <c r="CG18" s="53"/>
      <c r="CH18" s="16"/>
      <c r="CI18" s="16"/>
      <c r="CJ18" s="16"/>
      <c r="CK18" s="54"/>
      <c r="CL18" s="54"/>
      <c r="CM18" s="54"/>
      <c r="CN18" s="54"/>
      <c r="CO18" s="54"/>
      <c r="CP18" s="54"/>
      <c r="CQ18" s="54"/>
      <c r="CR18" s="54"/>
      <c r="CS18" s="16"/>
      <c r="CT18" s="16"/>
      <c r="CU18" s="16"/>
      <c r="CV18" s="16"/>
      <c r="CW18" s="16"/>
      <c r="CX18" s="16"/>
      <c r="CY18" s="16"/>
      <c r="CZ18" s="18"/>
      <c r="DA18" s="168">
        <f t="shared" si="0"/>
        <v>12</v>
      </c>
      <c r="DB18" s="167"/>
      <c r="DC18" s="154">
        <v>4700</v>
      </c>
      <c r="DD18" s="154"/>
      <c r="DE18" s="155"/>
      <c r="DF18" s="16"/>
      <c r="DG18" s="53"/>
      <c r="DH18" s="16"/>
      <c r="DI18" s="16"/>
      <c r="DJ18" s="16"/>
      <c r="DK18" s="54"/>
      <c r="DL18" s="54"/>
      <c r="DM18" s="16"/>
      <c r="DN18" s="16"/>
      <c r="DO18" s="16"/>
      <c r="DP18" s="16"/>
      <c r="DQ18" s="16"/>
      <c r="DR18" s="16"/>
      <c r="DS18" s="16"/>
      <c r="DT18" s="16"/>
      <c r="DU18" s="176"/>
      <c r="DV18" s="177"/>
      <c r="DW18" s="177"/>
      <c r="DX18" s="177"/>
      <c r="DY18" s="178"/>
      <c r="DZ18" s="18"/>
      <c r="EA18" s="167" t="s">
        <v>162</v>
      </c>
      <c r="EB18" s="167"/>
      <c r="EC18" s="18"/>
      <c r="ED18" s="100"/>
      <c r="EE18" s="104"/>
      <c r="EF18" s="15"/>
      <c r="EG18" s="56"/>
      <c r="EH18" s="100"/>
      <c r="EI18" s="104"/>
      <c r="EJ18" s="15"/>
      <c r="EK18" s="54"/>
      <c r="EL18" s="100"/>
      <c r="EM18" s="104"/>
      <c r="EN18" s="54"/>
      <c r="EO18" s="54"/>
      <c r="EP18" s="100"/>
      <c r="EQ18" s="104"/>
      <c r="ER18" s="54"/>
      <c r="ES18" s="15"/>
      <c r="ET18" s="100"/>
      <c r="EU18" s="104"/>
      <c r="EV18" s="15"/>
      <c r="EW18" s="15"/>
      <c r="EX18" s="100"/>
      <c r="EY18" s="104"/>
      <c r="EZ18" s="18"/>
      <c r="FA18" s="18"/>
      <c r="FB18" s="18"/>
      <c r="FC18" s="18"/>
      <c r="FD18" s="16"/>
      <c r="FE18" s="16"/>
      <c r="FF18" s="16"/>
      <c r="FG18" s="53"/>
      <c r="FH18" s="16"/>
      <c r="FI18" s="16"/>
      <c r="FJ18" s="16"/>
      <c r="FK18" s="54"/>
      <c r="FL18" s="54"/>
      <c r="FM18" s="54"/>
      <c r="FN18" s="54"/>
      <c r="FO18" s="54"/>
      <c r="FP18" s="54"/>
      <c r="FQ18" s="54"/>
      <c r="FR18" s="54"/>
      <c r="FS18" s="16"/>
      <c r="FT18" s="16"/>
      <c r="FU18" s="16"/>
      <c r="FV18" s="16"/>
      <c r="FW18" s="16"/>
      <c r="FX18" s="16"/>
      <c r="FY18" s="16"/>
      <c r="FZ18" s="18"/>
      <c r="GA18" s="18"/>
      <c r="GB18" s="18"/>
      <c r="GC18" s="18"/>
      <c r="GD18" s="16"/>
      <c r="GE18" s="16"/>
      <c r="GF18" s="16"/>
      <c r="GG18" s="53"/>
      <c r="GH18" s="16"/>
      <c r="GI18" s="16"/>
      <c r="GJ18" s="16"/>
      <c r="GK18" s="54"/>
      <c r="GL18" s="54"/>
      <c r="GM18" s="54"/>
      <c r="GN18" s="54"/>
      <c r="GO18" s="54"/>
      <c r="GP18" s="54"/>
      <c r="GQ18" s="54"/>
      <c r="GR18" s="54"/>
      <c r="GS18" s="16"/>
      <c r="GT18" s="16"/>
      <c r="GU18" s="16"/>
      <c r="GV18" s="16"/>
      <c r="GW18" s="16"/>
      <c r="GX18" s="16"/>
      <c r="GY18" s="16"/>
      <c r="GZ18" s="18"/>
      <c r="HA18" s="18"/>
      <c r="HB18" s="18"/>
      <c r="HC18" s="18"/>
      <c r="HD18" s="16"/>
      <c r="HE18" s="16"/>
      <c r="HF18" s="16"/>
      <c r="HG18" s="53"/>
      <c r="HH18" s="16"/>
      <c r="HI18" s="16"/>
      <c r="HJ18" s="16"/>
      <c r="HK18" s="54"/>
      <c r="HL18" s="54"/>
      <c r="HM18" s="54"/>
      <c r="HN18" s="54"/>
      <c r="HO18" s="54"/>
      <c r="HP18" s="54"/>
      <c r="HQ18" s="54"/>
      <c r="HR18" s="54"/>
      <c r="HS18" s="16"/>
      <c r="HT18" s="16"/>
      <c r="HU18" s="16"/>
      <c r="HV18" s="16"/>
      <c r="HW18" s="16"/>
      <c r="HX18" s="16"/>
      <c r="HY18" s="16"/>
      <c r="HZ18" s="18"/>
      <c r="IA18" s="17"/>
      <c r="IB18" s="5"/>
      <c r="IC18" s="11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12"/>
    </row>
    <row r="19" spans="1:258" ht="24.95" customHeight="1" x14ac:dyDescent="0.3">
      <c r="A19" s="16"/>
      <c r="B19" s="18"/>
      <c r="C19" s="18"/>
      <c r="U19" s="18"/>
      <c r="V19" s="18"/>
      <c r="W19" s="18"/>
      <c r="X19" s="18"/>
      <c r="Y19" s="18"/>
      <c r="Z19" s="18"/>
      <c r="AA19" s="18"/>
      <c r="AB19" s="18"/>
      <c r="AC19" s="18"/>
      <c r="AD19" s="16"/>
      <c r="AE19" s="16" t="s">
        <v>70</v>
      </c>
      <c r="AF19" s="16" t="s">
        <v>71</v>
      </c>
      <c r="AG19" s="53"/>
      <c r="AH19" s="16"/>
      <c r="AI19" s="16"/>
      <c r="AJ19" s="16"/>
      <c r="AK19" s="54"/>
      <c r="AL19" s="54"/>
      <c r="AM19" s="54"/>
      <c r="AN19" s="54"/>
      <c r="AO19" s="54"/>
      <c r="AP19" s="54"/>
      <c r="AQ19" s="54"/>
      <c r="AR19" s="54"/>
      <c r="AS19" s="16"/>
      <c r="AT19" s="16"/>
      <c r="AU19" s="16"/>
      <c r="AV19" s="16"/>
      <c r="AW19" s="16"/>
      <c r="AX19" s="16"/>
      <c r="AY19" s="16"/>
      <c r="AZ19" s="18"/>
      <c r="BA19" s="18"/>
      <c r="BB19" s="18"/>
      <c r="BC19" s="18"/>
      <c r="BD19" s="16"/>
      <c r="BE19" s="16"/>
      <c r="BF19" s="16"/>
      <c r="BG19" s="53"/>
      <c r="BH19" s="16"/>
      <c r="BI19" s="16"/>
      <c r="BJ19" s="16"/>
      <c r="BK19" s="54"/>
      <c r="BL19" s="54"/>
      <c r="BM19" s="54"/>
      <c r="BN19" s="54"/>
      <c r="BO19" s="54"/>
      <c r="BP19" s="54"/>
      <c r="BQ19" s="54"/>
      <c r="BR19" s="54"/>
      <c r="BS19" s="16"/>
      <c r="BT19" s="16"/>
      <c r="BU19" s="16"/>
      <c r="BV19" s="16"/>
      <c r="BW19" s="16"/>
      <c r="BX19" s="16"/>
      <c r="BY19" s="16"/>
      <c r="BZ19" s="18"/>
      <c r="CA19" s="166">
        <v>450</v>
      </c>
      <c r="CB19" s="167"/>
      <c r="CC19" s="18"/>
      <c r="CD19" s="16"/>
      <c r="CE19" s="16"/>
      <c r="CF19" s="149"/>
      <c r="CG19" s="53"/>
      <c r="CH19" s="16" t="s">
        <v>72</v>
      </c>
      <c r="CI19" s="16" t="s">
        <v>109</v>
      </c>
      <c r="CJ19" s="16"/>
      <c r="CK19" s="54"/>
      <c r="CL19" s="54"/>
      <c r="CM19" s="54"/>
      <c r="CN19" s="54"/>
      <c r="CO19" s="54"/>
      <c r="CP19" s="54"/>
      <c r="CQ19" s="54"/>
      <c r="CR19" s="54"/>
      <c r="CS19" s="16"/>
      <c r="CT19" s="16"/>
      <c r="CU19" s="16"/>
      <c r="CV19" s="16"/>
      <c r="CW19" s="16"/>
      <c r="CX19" s="16"/>
      <c r="CY19" s="16"/>
      <c r="CZ19" s="18"/>
      <c r="DA19" s="168">
        <f t="shared" si="0"/>
        <v>13</v>
      </c>
      <c r="DB19" s="167"/>
      <c r="DC19" s="154">
        <v>4800</v>
      </c>
      <c r="DD19" s="154"/>
      <c r="DE19" s="155"/>
      <c r="DF19" s="16"/>
      <c r="DG19" s="53"/>
      <c r="DH19" s="16"/>
      <c r="DI19" s="16"/>
      <c r="DJ19" s="16"/>
      <c r="DK19" s="54"/>
      <c r="DL19" s="54"/>
      <c r="DM19" s="54" t="s">
        <v>148</v>
      </c>
      <c r="DN19" s="54"/>
      <c r="DO19" s="54"/>
      <c r="DP19" s="54"/>
      <c r="DQ19" s="54"/>
      <c r="DR19" s="54"/>
      <c r="DS19" s="16"/>
      <c r="DT19" s="16"/>
      <c r="DU19" s="16"/>
      <c r="DV19" s="16"/>
      <c r="DW19" s="16"/>
      <c r="DX19" s="16"/>
      <c r="DY19" s="16"/>
      <c r="DZ19" s="18"/>
      <c r="EA19" s="167"/>
      <c r="EB19" s="167"/>
      <c r="EC19" s="18"/>
      <c r="ED19" s="100"/>
      <c r="EE19" s="104"/>
      <c r="EF19" s="15"/>
      <c r="EG19" s="56"/>
      <c r="EH19" s="100"/>
      <c r="EI19" s="104"/>
      <c r="EJ19" s="15"/>
      <c r="EK19" s="54"/>
      <c r="EL19" s="100"/>
      <c r="EM19" s="104"/>
      <c r="EN19" s="54"/>
      <c r="EO19" s="54"/>
      <c r="EP19" s="100"/>
      <c r="EQ19" s="104"/>
      <c r="ER19" s="54"/>
      <c r="ES19" s="15"/>
      <c r="ET19" s="100"/>
      <c r="EU19" s="104"/>
      <c r="EV19" s="15"/>
      <c r="EW19" s="15"/>
      <c r="EX19" s="100"/>
      <c r="EY19" s="104"/>
      <c r="EZ19" s="18"/>
      <c r="FA19" s="18"/>
      <c r="FB19" s="18"/>
      <c r="FC19" s="141" t="s">
        <v>150</v>
      </c>
      <c r="FD19" s="142"/>
      <c r="FE19" s="142"/>
      <c r="FF19" s="142"/>
      <c r="FG19" s="143"/>
      <c r="FH19" s="142"/>
      <c r="FI19" s="142"/>
      <c r="FJ19" s="142"/>
      <c r="FK19" s="144"/>
      <c r="FL19" s="144"/>
      <c r="FM19" s="144"/>
      <c r="FN19" s="144"/>
      <c r="FO19" s="144"/>
      <c r="FP19" s="144"/>
      <c r="FQ19" s="144"/>
      <c r="FR19" s="144"/>
      <c r="FS19" s="142"/>
      <c r="FT19" s="142"/>
      <c r="FU19" s="142"/>
      <c r="FV19" s="142"/>
      <c r="FW19" s="142"/>
      <c r="FX19" s="145"/>
      <c r="FY19" s="16"/>
      <c r="FZ19" s="18"/>
      <c r="GA19" s="18"/>
      <c r="GB19" s="18"/>
      <c r="GC19" s="141" t="s">
        <v>150</v>
      </c>
      <c r="GD19" s="142"/>
      <c r="GE19" s="142"/>
      <c r="GF19" s="142"/>
      <c r="GG19" s="143"/>
      <c r="GH19" s="142"/>
      <c r="GI19" s="142"/>
      <c r="GJ19" s="142"/>
      <c r="GK19" s="144"/>
      <c r="GL19" s="144"/>
      <c r="GM19" s="144"/>
      <c r="GN19" s="144"/>
      <c r="GO19" s="144"/>
      <c r="GP19" s="144"/>
      <c r="GQ19" s="144"/>
      <c r="GR19" s="144"/>
      <c r="GS19" s="142"/>
      <c r="GT19" s="142"/>
      <c r="GU19" s="142"/>
      <c r="GV19" s="142"/>
      <c r="GW19" s="142"/>
      <c r="GX19" s="145"/>
      <c r="GY19" s="16"/>
      <c r="GZ19" s="18"/>
      <c r="HA19" s="18"/>
      <c r="HB19" s="18"/>
      <c r="HC19" s="141" t="s">
        <v>150</v>
      </c>
      <c r="HD19" s="142"/>
      <c r="HE19" s="142"/>
      <c r="HF19" s="142"/>
      <c r="HG19" s="143"/>
      <c r="HH19" s="142"/>
      <c r="HI19" s="142"/>
      <c r="HJ19" s="142"/>
      <c r="HK19" s="144"/>
      <c r="HL19" s="144"/>
      <c r="HM19" s="144"/>
      <c r="HN19" s="144"/>
      <c r="HO19" s="144"/>
      <c r="HP19" s="144"/>
      <c r="HQ19" s="144"/>
      <c r="HR19" s="144"/>
      <c r="HS19" s="142"/>
      <c r="HT19" s="142"/>
      <c r="HU19" s="142"/>
      <c r="HV19" s="142"/>
      <c r="HW19" s="142"/>
      <c r="HX19" s="145"/>
      <c r="HY19" s="16"/>
      <c r="HZ19" s="18"/>
      <c r="IA19" s="17"/>
      <c r="IB19" s="5"/>
      <c r="IC19" s="11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12"/>
    </row>
    <row r="20" spans="1:258" ht="24.95" customHeight="1" x14ac:dyDescent="0.3">
      <c r="A20" s="16"/>
      <c r="B20" s="18"/>
      <c r="C20" s="18"/>
      <c r="D20" s="20" t="s">
        <v>18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  <c r="Z20" s="19"/>
      <c r="AA20" s="19"/>
      <c r="AB20" s="19"/>
      <c r="AC20" s="36"/>
      <c r="AD20" s="15"/>
      <c r="AE20" s="15"/>
      <c r="AF20" s="16" t="s">
        <v>69</v>
      </c>
      <c r="AG20" s="16"/>
      <c r="AH20" s="16"/>
      <c r="AI20" s="16"/>
      <c r="AJ20" s="16"/>
      <c r="AK20" s="55"/>
      <c r="AL20" s="55"/>
      <c r="AM20" s="55"/>
      <c r="AN20" s="55"/>
      <c r="AO20" s="176"/>
      <c r="AP20" s="177"/>
      <c r="AQ20" s="178"/>
      <c r="AR20" s="54"/>
      <c r="AS20" s="30" t="s">
        <v>74</v>
      </c>
      <c r="AT20" s="15"/>
      <c r="AU20" s="15"/>
      <c r="AV20" s="15"/>
      <c r="AW20" s="15"/>
      <c r="AX20" s="15"/>
      <c r="AY20" s="34"/>
      <c r="AZ20" s="19"/>
      <c r="BA20" s="19"/>
      <c r="BB20" s="19"/>
      <c r="BC20" s="13" t="s">
        <v>1</v>
      </c>
      <c r="BD20" s="9" t="s">
        <v>7</v>
      </c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34"/>
      <c r="BZ20" s="19"/>
      <c r="CA20" s="166">
        <v>425</v>
      </c>
      <c r="CB20" s="167"/>
      <c r="CC20" s="36"/>
      <c r="CD20" s="15"/>
      <c r="CE20" s="15"/>
      <c r="CF20" s="146"/>
      <c r="CG20" s="56"/>
      <c r="CH20" s="15"/>
      <c r="CI20" s="15"/>
      <c r="CJ20" s="15" t="s">
        <v>110</v>
      </c>
      <c r="CK20" s="54" t="s">
        <v>112</v>
      </c>
      <c r="CL20" s="54"/>
      <c r="CM20" s="54"/>
      <c r="CN20" s="54"/>
      <c r="CO20" s="54"/>
      <c r="CP20" s="54"/>
      <c r="CQ20" s="54"/>
      <c r="CR20" s="54"/>
      <c r="CS20" s="15"/>
      <c r="CT20" s="15"/>
      <c r="CU20" s="15"/>
      <c r="CV20" s="15"/>
      <c r="CW20" s="15"/>
      <c r="CX20" s="15"/>
      <c r="CY20" s="34"/>
      <c r="CZ20" s="19"/>
      <c r="DA20" s="168">
        <f t="shared" si="0"/>
        <v>14</v>
      </c>
      <c r="DB20" s="167"/>
      <c r="DC20" s="154">
        <v>5200</v>
      </c>
      <c r="DD20" s="154"/>
      <c r="DE20" s="155"/>
      <c r="DF20" s="15"/>
      <c r="DG20" s="56"/>
      <c r="DH20" s="15"/>
      <c r="DI20" s="15"/>
      <c r="DJ20" s="15"/>
      <c r="DK20" s="54"/>
      <c r="DL20" s="54"/>
      <c r="DM20" s="54"/>
      <c r="DN20" s="54"/>
      <c r="DO20" s="54"/>
      <c r="DP20" s="54"/>
      <c r="DQ20" s="54"/>
      <c r="DR20" s="54"/>
      <c r="DS20" s="15"/>
      <c r="DT20" s="15"/>
      <c r="DU20" s="176"/>
      <c r="DV20" s="177"/>
      <c r="DW20" s="177"/>
      <c r="DX20" s="177"/>
      <c r="DY20" s="178"/>
      <c r="DZ20" s="19"/>
      <c r="EA20" s="167"/>
      <c r="EB20" s="167"/>
      <c r="EC20" s="36"/>
      <c r="ED20" s="100"/>
      <c r="EE20" s="104"/>
      <c r="EF20" s="15"/>
      <c r="EG20" s="56"/>
      <c r="EH20" s="100"/>
      <c r="EI20" s="104"/>
      <c r="EJ20" s="15"/>
      <c r="EK20" s="54"/>
      <c r="EL20" s="100"/>
      <c r="EM20" s="104"/>
      <c r="EN20" s="54"/>
      <c r="EO20" s="54"/>
      <c r="EP20" s="100"/>
      <c r="EQ20" s="104"/>
      <c r="ER20" s="54"/>
      <c r="ES20" s="15"/>
      <c r="ET20" s="100"/>
      <c r="EU20" s="104"/>
      <c r="EV20" s="15"/>
      <c r="EW20" s="15"/>
      <c r="EX20" s="100"/>
      <c r="EY20" s="104"/>
      <c r="EZ20" s="19"/>
      <c r="FA20" s="19"/>
      <c r="FB20" s="19"/>
      <c r="FC20" s="33"/>
      <c r="FD20" s="60"/>
      <c r="FE20" s="15"/>
      <c r="FF20" s="15"/>
      <c r="FG20" s="56"/>
      <c r="FH20" s="15"/>
      <c r="FI20" s="15"/>
      <c r="FJ20" s="15"/>
      <c r="FK20" s="54"/>
      <c r="FL20" s="54"/>
      <c r="FM20" s="54"/>
      <c r="FN20" s="54"/>
      <c r="FO20" s="54"/>
      <c r="FP20" s="54"/>
      <c r="FQ20" s="54"/>
      <c r="FR20" s="54"/>
      <c r="FS20" s="15"/>
      <c r="FT20" s="15"/>
      <c r="FU20" s="15"/>
      <c r="FV20" s="15"/>
      <c r="FW20" s="15"/>
      <c r="FX20" s="146"/>
      <c r="FY20" s="34"/>
      <c r="FZ20" s="19"/>
      <c r="GA20" s="19"/>
      <c r="GB20" s="19"/>
      <c r="GC20" s="33"/>
      <c r="GD20" s="60"/>
      <c r="GE20" s="15"/>
      <c r="GF20" s="15"/>
      <c r="GG20" s="56"/>
      <c r="GH20" s="15"/>
      <c r="GI20" s="15"/>
      <c r="GJ20" s="15"/>
      <c r="GK20" s="54"/>
      <c r="GL20" s="54"/>
      <c r="GM20" s="54"/>
      <c r="GN20" s="54"/>
      <c r="GO20" s="54"/>
      <c r="GP20" s="54"/>
      <c r="GQ20" s="54"/>
      <c r="GR20" s="54"/>
      <c r="GS20" s="15"/>
      <c r="GT20" s="15"/>
      <c r="GU20" s="15"/>
      <c r="GV20" s="15"/>
      <c r="GW20" s="15"/>
      <c r="GX20" s="146"/>
      <c r="GY20" s="34"/>
      <c r="GZ20" s="19"/>
      <c r="HA20" s="19"/>
      <c r="HB20" s="19"/>
      <c r="HC20" s="33"/>
      <c r="HD20" s="60"/>
      <c r="HE20" s="15"/>
      <c r="HF20" s="15"/>
      <c r="HG20" s="56"/>
      <c r="HH20" s="15"/>
      <c r="HI20" s="15"/>
      <c r="HJ20" s="15"/>
      <c r="HK20" s="54"/>
      <c r="HL20" s="54"/>
      <c r="HM20" s="54"/>
      <c r="HN20" s="54"/>
      <c r="HO20" s="54"/>
      <c r="HP20" s="54"/>
      <c r="HQ20" s="54"/>
      <c r="HR20" s="54"/>
      <c r="HS20" s="15"/>
      <c r="HT20" s="15"/>
      <c r="HU20" s="15"/>
      <c r="HV20" s="15"/>
      <c r="HW20" s="15"/>
      <c r="HX20" s="146"/>
      <c r="HY20" s="34"/>
      <c r="HZ20" s="19"/>
      <c r="IA20" s="17"/>
      <c r="IB20" s="5"/>
      <c r="IC20" s="11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12"/>
    </row>
    <row r="21" spans="1:258" ht="24.95" customHeight="1" x14ac:dyDescent="0.3">
      <c r="A21" s="15"/>
      <c r="B21" s="37"/>
      <c r="C21" s="37"/>
      <c r="D21" s="18"/>
      <c r="E21" s="18" t="s">
        <v>41</v>
      </c>
      <c r="F21" s="20"/>
      <c r="G21" s="20"/>
      <c r="H21" s="20"/>
      <c r="I21" s="20"/>
      <c r="J21" s="20"/>
      <c r="K21" s="176"/>
      <c r="L21" s="177"/>
      <c r="M21" s="180"/>
      <c r="N21" s="18" t="s">
        <v>42</v>
      </c>
      <c r="O21" s="20"/>
      <c r="P21" s="176"/>
      <c r="Q21" s="177"/>
      <c r="R21" s="178"/>
      <c r="S21" s="18" t="s">
        <v>44</v>
      </c>
      <c r="T21" s="18"/>
      <c r="U21" s="18"/>
      <c r="V21" s="18"/>
      <c r="W21" s="18"/>
      <c r="X21" s="18"/>
      <c r="Y21" s="18"/>
      <c r="Z21" s="18"/>
      <c r="AA21" s="18"/>
      <c r="AB21" s="18"/>
      <c r="AC21" s="169" t="s">
        <v>59</v>
      </c>
      <c r="AD21" s="169"/>
      <c r="AE21" s="169">
        <v>1</v>
      </c>
      <c r="AF21" s="169"/>
      <c r="AG21" s="169">
        <v>2</v>
      </c>
      <c r="AH21" s="169"/>
      <c r="AI21" s="169">
        <v>3</v>
      </c>
      <c r="AJ21" s="169"/>
      <c r="AK21" s="169">
        <v>4</v>
      </c>
      <c r="AL21" s="169"/>
      <c r="AM21" s="169">
        <v>5</v>
      </c>
      <c r="AN21" s="169"/>
      <c r="AO21" s="54"/>
      <c r="AP21" s="54"/>
      <c r="AQ21" s="54"/>
      <c r="AR21" s="54"/>
      <c r="AS21" s="15"/>
      <c r="AT21" s="15"/>
      <c r="AU21" s="15"/>
      <c r="AV21" s="15"/>
      <c r="AW21" s="15"/>
      <c r="AX21" s="15"/>
      <c r="AY21" s="39"/>
      <c r="AZ21" s="21"/>
      <c r="BA21" s="18"/>
      <c r="BB21" s="18"/>
      <c r="BC21" s="33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2"/>
      <c r="BY21" s="39"/>
      <c r="BZ21" s="21"/>
      <c r="CA21" s="166">
        <v>400</v>
      </c>
      <c r="CB21" s="167"/>
      <c r="CC21" s="5"/>
      <c r="CD21" s="15"/>
      <c r="CE21" s="15"/>
      <c r="CF21" s="146"/>
      <c r="CG21" s="56"/>
      <c r="CH21" s="15"/>
      <c r="CI21" s="15"/>
      <c r="CJ21" s="15" t="s">
        <v>111</v>
      </c>
      <c r="CK21" s="54" t="s">
        <v>113</v>
      </c>
      <c r="CL21" s="54"/>
      <c r="CM21" s="54"/>
      <c r="CN21" s="54"/>
      <c r="CO21" s="54"/>
      <c r="CP21" s="54"/>
      <c r="CQ21" s="54"/>
      <c r="CR21" s="54"/>
      <c r="CS21" s="15"/>
      <c r="CT21" s="15"/>
      <c r="CU21" s="15"/>
      <c r="CV21" s="15"/>
      <c r="CW21" s="15"/>
      <c r="CX21" s="15"/>
      <c r="CY21" s="39"/>
      <c r="CZ21" s="21"/>
      <c r="DA21" s="168">
        <f t="shared" si="0"/>
        <v>15</v>
      </c>
      <c r="DB21" s="167"/>
      <c r="DC21" s="154">
        <v>5300</v>
      </c>
      <c r="DD21" s="154"/>
      <c r="DE21" s="155"/>
      <c r="DF21" s="15"/>
      <c r="DG21" s="56"/>
      <c r="DH21" s="15"/>
      <c r="DI21" s="15"/>
      <c r="DJ21" s="15"/>
      <c r="DK21" s="54"/>
      <c r="DL21" s="54"/>
      <c r="DM21" s="54"/>
      <c r="DN21" s="54"/>
      <c r="DO21" s="54"/>
      <c r="DP21" s="54"/>
      <c r="DQ21" s="54"/>
      <c r="DR21" s="54"/>
      <c r="DS21" s="15"/>
      <c r="DT21" s="15"/>
      <c r="DU21" s="176"/>
      <c r="DV21" s="177"/>
      <c r="DW21" s="177"/>
      <c r="DX21" s="177"/>
      <c r="DY21" s="178"/>
      <c r="DZ21" s="21"/>
      <c r="EA21" s="167" t="s">
        <v>161</v>
      </c>
      <c r="EB21" s="167"/>
      <c r="EC21" s="5"/>
      <c r="ED21" s="100"/>
      <c r="EE21" s="104"/>
      <c r="EF21" s="15"/>
      <c r="EG21" s="56"/>
      <c r="EH21" s="100"/>
      <c r="EI21" s="104"/>
      <c r="EJ21" s="15"/>
      <c r="EK21" s="54"/>
      <c r="EL21" s="100"/>
      <c r="EM21" s="104"/>
      <c r="EN21" s="54"/>
      <c r="EO21" s="54"/>
      <c r="EP21" s="100"/>
      <c r="EQ21" s="104"/>
      <c r="ER21" s="54"/>
      <c r="ES21" s="15"/>
      <c r="ET21" s="100"/>
      <c r="EU21" s="104"/>
      <c r="EV21" s="15"/>
      <c r="EW21" s="15"/>
      <c r="EX21" s="100"/>
      <c r="EY21" s="104"/>
      <c r="EZ21" s="21"/>
      <c r="FA21" s="18"/>
      <c r="FB21" s="18"/>
      <c r="FC21" s="11"/>
      <c r="FD21" s="15"/>
      <c r="FE21" s="15"/>
      <c r="FF21" s="15"/>
      <c r="FG21" s="56"/>
      <c r="FH21" s="15"/>
      <c r="FI21" s="15"/>
      <c r="FJ21" s="15"/>
      <c r="FK21" s="54"/>
      <c r="FL21" s="54"/>
      <c r="FM21" s="54"/>
      <c r="FN21" s="54"/>
      <c r="FO21" s="54"/>
      <c r="FP21" s="54"/>
      <c r="FQ21" s="54"/>
      <c r="FR21" s="54"/>
      <c r="FS21" s="15"/>
      <c r="FT21" s="15"/>
      <c r="FU21" s="15"/>
      <c r="FV21" s="15"/>
      <c r="FW21" s="15"/>
      <c r="FX21" s="146"/>
      <c r="FY21" s="39"/>
      <c r="FZ21" s="21"/>
      <c r="GA21" s="18"/>
      <c r="GB21" s="18"/>
      <c r="GC21" s="11"/>
      <c r="GD21" s="15"/>
      <c r="GE21" s="15"/>
      <c r="GF21" s="15"/>
      <c r="GG21" s="56"/>
      <c r="GH21" s="15"/>
      <c r="GI21" s="15"/>
      <c r="GJ21" s="15"/>
      <c r="GK21" s="54"/>
      <c r="GL21" s="54"/>
      <c r="GM21" s="54"/>
      <c r="GN21" s="54"/>
      <c r="GO21" s="54"/>
      <c r="GP21" s="54"/>
      <c r="GQ21" s="54"/>
      <c r="GR21" s="54"/>
      <c r="GS21" s="15"/>
      <c r="GT21" s="15"/>
      <c r="GU21" s="15"/>
      <c r="GV21" s="15"/>
      <c r="GW21" s="15"/>
      <c r="GX21" s="146"/>
      <c r="GY21" s="39"/>
      <c r="GZ21" s="21"/>
      <c r="HA21" s="18"/>
      <c r="HB21" s="18"/>
      <c r="HC21" s="11"/>
      <c r="HD21" s="15"/>
      <c r="HE21" s="15"/>
      <c r="HF21" s="15"/>
      <c r="HG21" s="56"/>
      <c r="HH21" s="15"/>
      <c r="HI21" s="15"/>
      <c r="HJ21" s="15"/>
      <c r="HK21" s="54"/>
      <c r="HL21" s="54"/>
      <c r="HM21" s="54"/>
      <c r="HN21" s="54"/>
      <c r="HO21" s="54"/>
      <c r="HP21" s="54"/>
      <c r="HQ21" s="54"/>
      <c r="HR21" s="54"/>
      <c r="HS21" s="15"/>
      <c r="HT21" s="15"/>
      <c r="HU21" s="15"/>
      <c r="HV21" s="15"/>
      <c r="HW21" s="15"/>
      <c r="HX21" s="146"/>
      <c r="HY21" s="39"/>
      <c r="HZ21" s="21"/>
      <c r="IA21" s="17"/>
      <c r="IB21" s="5"/>
      <c r="IC21" s="11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12"/>
    </row>
    <row r="22" spans="1:258" ht="24.95" customHeight="1" x14ac:dyDescent="0.3">
      <c r="A22" s="16"/>
      <c r="B22" s="18"/>
      <c r="C22" s="18"/>
      <c r="D22" s="18"/>
      <c r="E22" s="18" t="s">
        <v>47</v>
      </c>
      <c r="F22" s="18"/>
      <c r="G22" s="18"/>
      <c r="H22" s="18"/>
      <c r="I22" s="18"/>
      <c r="J22" s="18"/>
      <c r="K22" s="18"/>
      <c r="L22" s="18"/>
      <c r="M22" s="176"/>
      <c r="N22" s="177"/>
      <c r="O22" s="178"/>
      <c r="P22" s="18"/>
      <c r="Q22" s="18"/>
      <c r="R22" s="18"/>
      <c r="S22" s="18"/>
      <c r="T22" s="18"/>
      <c r="U22" s="20"/>
      <c r="V22" s="20"/>
      <c r="W22" s="18"/>
      <c r="X22" s="18"/>
      <c r="Y22" s="18"/>
      <c r="Z22" s="18"/>
      <c r="AA22" s="18"/>
      <c r="AB22" s="18"/>
      <c r="AC22" s="169" t="s">
        <v>60</v>
      </c>
      <c r="AD22" s="169"/>
      <c r="AE22" s="169">
        <v>18</v>
      </c>
      <c r="AF22" s="169"/>
      <c r="AG22" s="169">
        <v>20</v>
      </c>
      <c r="AH22" s="169"/>
      <c r="AI22" s="169">
        <v>21</v>
      </c>
      <c r="AJ22" s="169"/>
      <c r="AK22" s="169">
        <v>22</v>
      </c>
      <c r="AL22" s="169"/>
      <c r="AM22" s="169">
        <v>23</v>
      </c>
      <c r="AN22" s="169"/>
      <c r="AO22" s="54"/>
      <c r="AP22" s="54"/>
      <c r="AQ22" s="54"/>
      <c r="AR22" s="54"/>
      <c r="AS22" s="15"/>
      <c r="AT22" s="15"/>
      <c r="AU22" s="15"/>
      <c r="AV22" s="15"/>
      <c r="AW22" s="15"/>
      <c r="AX22" s="15"/>
      <c r="AY22" s="39"/>
      <c r="AZ22" s="21"/>
      <c r="BA22" s="18"/>
      <c r="BB22" s="18"/>
      <c r="BC22" s="11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46"/>
      <c r="BY22" s="39"/>
      <c r="BZ22" s="21"/>
      <c r="CA22" s="166">
        <v>375</v>
      </c>
      <c r="CB22" s="167"/>
      <c r="CC22" s="5"/>
      <c r="CD22" s="15"/>
      <c r="CE22" s="15"/>
      <c r="CF22" s="146"/>
      <c r="CG22" s="56"/>
      <c r="CH22" s="15"/>
      <c r="CI22" s="15"/>
      <c r="CJ22" s="15"/>
      <c r="CK22" s="54" t="s">
        <v>114</v>
      </c>
      <c r="CL22" s="54"/>
      <c r="CM22" s="54"/>
      <c r="CN22" s="54"/>
      <c r="CO22" s="54"/>
      <c r="CP22" s="54"/>
      <c r="CQ22" s="54"/>
      <c r="CR22" s="54"/>
      <c r="CS22" s="15"/>
      <c r="CT22" s="15"/>
      <c r="CU22" s="15"/>
      <c r="CV22" s="15"/>
      <c r="CW22" s="15"/>
      <c r="CX22" s="15"/>
      <c r="CY22" s="39"/>
      <c r="CZ22" s="21"/>
      <c r="DA22" s="168">
        <f t="shared" si="0"/>
        <v>16</v>
      </c>
      <c r="DB22" s="167"/>
      <c r="DC22" s="154">
        <v>5400</v>
      </c>
      <c r="DD22" s="154"/>
      <c r="DE22" s="155"/>
      <c r="DF22" s="15"/>
      <c r="DG22" s="56"/>
      <c r="DH22" s="15"/>
      <c r="DI22" s="15"/>
      <c r="DJ22" s="97" t="s">
        <v>150</v>
      </c>
      <c r="DK22" s="98"/>
      <c r="DL22" s="98"/>
      <c r="DM22" s="98"/>
      <c r="DN22" s="98"/>
      <c r="DO22" s="98"/>
      <c r="DP22" s="98"/>
      <c r="DQ22" s="99"/>
      <c r="DR22" s="54"/>
      <c r="DS22" s="15"/>
      <c r="DT22" s="15"/>
      <c r="DU22" s="15"/>
      <c r="DV22" s="15"/>
      <c r="DW22" s="15"/>
      <c r="DX22" s="15"/>
      <c r="DY22" s="39"/>
      <c r="DZ22" s="21"/>
      <c r="EA22" s="167"/>
      <c r="EB22" s="167"/>
      <c r="EC22" s="5"/>
      <c r="ED22" s="100"/>
      <c r="EE22" s="104"/>
      <c r="EF22" s="15"/>
      <c r="EG22" s="56"/>
      <c r="EH22" s="100"/>
      <c r="EI22" s="104"/>
      <c r="EJ22" s="15"/>
      <c r="EK22" s="54"/>
      <c r="EL22" s="100"/>
      <c r="EM22" s="104"/>
      <c r="EN22" s="54"/>
      <c r="EO22" s="54"/>
      <c r="EP22" s="100"/>
      <c r="EQ22" s="104"/>
      <c r="ER22" s="54"/>
      <c r="ES22" s="15"/>
      <c r="ET22" s="100"/>
      <c r="EU22" s="104"/>
      <c r="EV22" s="15"/>
      <c r="EW22" s="15"/>
      <c r="EX22" s="100"/>
      <c r="EY22" s="104"/>
      <c r="EZ22" s="21"/>
      <c r="FA22" s="18"/>
      <c r="FB22" s="18"/>
      <c r="FC22" s="11"/>
      <c r="FD22" s="15"/>
      <c r="FE22" s="15"/>
      <c r="FF22" s="15"/>
      <c r="FG22" s="56"/>
      <c r="FH22" s="15"/>
      <c r="FI22" s="15"/>
      <c r="FJ22" s="15"/>
      <c r="FK22" s="54"/>
      <c r="FL22" s="54"/>
      <c r="FM22" s="54"/>
      <c r="FN22" s="54"/>
      <c r="FO22" s="54"/>
      <c r="FP22" s="54"/>
      <c r="FQ22" s="54"/>
      <c r="FR22" s="54"/>
      <c r="FS22" s="15"/>
      <c r="FT22" s="15"/>
      <c r="FU22" s="15"/>
      <c r="FV22" s="15"/>
      <c r="FW22" s="15"/>
      <c r="FX22" s="146"/>
      <c r="FY22" s="39"/>
      <c r="FZ22" s="21"/>
      <c r="GA22" s="18"/>
      <c r="GB22" s="18"/>
      <c r="GC22" s="11"/>
      <c r="GD22" s="15"/>
      <c r="GE22" s="15"/>
      <c r="GF22" s="15"/>
      <c r="GG22" s="56"/>
      <c r="GH22" s="15"/>
      <c r="GI22" s="15"/>
      <c r="GJ22" s="15"/>
      <c r="GK22" s="54"/>
      <c r="GL22" s="54"/>
      <c r="GM22" s="54"/>
      <c r="GN22" s="54"/>
      <c r="GO22" s="54"/>
      <c r="GP22" s="54"/>
      <c r="GQ22" s="54"/>
      <c r="GR22" s="54"/>
      <c r="GS22" s="15"/>
      <c r="GT22" s="15"/>
      <c r="GU22" s="15"/>
      <c r="GV22" s="15"/>
      <c r="GW22" s="15"/>
      <c r="GX22" s="146"/>
      <c r="GY22" s="39"/>
      <c r="GZ22" s="21"/>
      <c r="HA22" s="18"/>
      <c r="HB22" s="18"/>
      <c r="HC22" s="11"/>
      <c r="HD22" s="15"/>
      <c r="HE22" s="15"/>
      <c r="HF22" s="15"/>
      <c r="HG22" s="56"/>
      <c r="HH22" s="15"/>
      <c r="HI22" s="15"/>
      <c r="HJ22" s="15"/>
      <c r="HK22" s="54"/>
      <c r="HL22" s="54"/>
      <c r="HM22" s="54"/>
      <c r="HN22" s="54"/>
      <c r="HO22" s="54"/>
      <c r="HP22" s="54"/>
      <c r="HQ22" s="54"/>
      <c r="HR22" s="54"/>
      <c r="HS22" s="15"/>
      <c r="HT22" s="15"/>
      <c r="HU22" s="15"/>
      <c r="HV22" s="15"/>
      <c r="HW22" s="15"/>
      <c r="HX22" s="146"/>
      <c r="HY22" s="39"/>
      <c r="HZ22" s="21"/>
      <c r="IA22" s="17"/>
      <c r="IB22" s="5"/>
      <c r="IC22" s="11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12"/>
    </row>
    <row r="23" spans="1:258" ht="24.95" customHeight="1" x14ac:dyDescent="0.3">
      <c r="A23" s="16"/>
      <c r="B23" s="18"/>
      <c r="C23" s="18"/>
      <c r="D23" s="18"/>
      <c r="E23" s="18" t="s">
        <v>49</v>
      </c>
      <c r="F23" s="18"/>
      <c r="G23" s="18"/>
      <c r="H23" s="18"/>
      <c r="I23" s="18"/>
      <c r="J23" s="18"/>
      <c r="K23" s="18"/>
      <c r="L23" s="18"/>
      <c r="M23" s="176"/>
      <c r="N23" s="177"/>
      <c r="O23" s="178"/>
      <c r="P23" s="20"/>
      <c r="Q23" s="20"/>
      <c r="R23" s="18"/>
      <c r="S23" s="18"/>
      <c r="T23" s="18"/>
      <c r="U23" s="20"/>
      <c r="V23" s="20"/>
      <c r="W23" s="18"/>
      <c r="X23" s="18"/>
      <c r="Y23" s="18"/>
      <c r="Z23" s="18"/>
      <c r="AA23" s="18"/>
      <c r="AB23" s="22"/>
      <c r="AC23" s="5"/>
      <c r="AD23" s="15"/>
      <c r="AE23" s="15"/>
      <c r="AF23" s="15"/>
      <c r="AG23" s="56"/>
      <c r="AH23" s="15"/>
      <c r="AI23" s="15"/>
      <c r="AJ23" s="15"/>
      <c r="AK23" s="54"/>
      <c r="AL23" s="54"/>
      <c r="AM23" s="54"/>
      <c r="AN23" s="54"/>
      <c r="AO23" s="54"/>
      <c r="AP23" s="54"/>
      <c r="AQ23" s="54"/>
      <c r="AR23" s="54"/>
      <c r="AS23" s="15"/>
      <c r="AT23" s="15"/>
      <c r="AU23" s="15"/>
      <c r="AV23" s="15"/>
      <c r="AW23" s="15"/>
      <c r="AX23" s="15"/>
      <c r="AY23" s="40"/>
      <c r="AZ23" s="22"/>
      <c r="BA23" s="18"/>
      <c r="BB23" s="22"/>
      <c r="BC23" s="11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46"/>
      <c r="BY23" s="40"/>
      <c r="BZ23" s="22"/>
      <c r="CA23" s="166">
        <v>350</v>
      </c>
      <c r="CB23" s="167"/>
      <c r="CC23" s="5"/>
      <c r="CD23" s="15"/>
      <c r="CE23" s="15"/>
      <c r="CF23" s="146"/>
      <c r="CG23" s="56"/>
      <c r="CH23" s="15"/>
      <c r="CI23" s="15"/>
      <c r="CJ23" s="15"/>
      <c r="CK23" s="54"/>
      <c r="CL23" s="54" t="s">
        <v>115</v>
      </c>
      <c r="CM23" s="54"/>
      <c r="CN23" s="176"/>
      <c r="CO23" s="177"/>
      <c r="CP23" s="178"/>
      <c r="CQ23" s="54" t="s">
        <v>79</v>
      </c>
      <c r="CR23" s="176"/>
      <c r="CS23" s="177"/>
      <c r="CT23" s="178"/>
      <c r="CU23" s="15" t="s">
        <v>118</v>
      </c>
      <c r="CV23" s="15"/>
      <c r="CW23" s="176"/>
      <c r="CX23" s="177"/>
      <c r="CY23" s="178"/>
      <c r="CZ23" s="22"/>
      <c r="DA23" s="168">
        <f t="shared" si="0"/>
        <v>17</v>
      </c>
      <c r="DB23" s="167"/>
      <c r="DC23" s="154">
        <v>5900</v>
      </c>
      <c r="DD23" s="154"/>
      <c r="DE23" s="155"/>
      <c r="DF23" s="15"/>
      <c r="DG23" s="56"/>
      <c r="DH23" s="15"/>
      <c r="DI23" s="15"/>
      <c r="DJ23" s="100"/>
      <c r="DK23" s="54"/>
      <c r="DL23" s="54"/>
      <c r="DM23" s="54"/>
      <c r="DN23" s="54"/>
      <c r="DO23" s="54"/>
      <c r="DP23" s="54"/>
      <c r="DQ23" s="101"/>
      <c r="DR23" s="54"/>
      <c r="DS23" s="15"/>
      <c r="DT23" s="15"/>
      <c r="DU23" s="15"/>
      <c r="DV23" s="15"/>
      <c r="DW23" s="15"/>
      <c r="DX23" s="15"/>
      <c r="DY23" s="40"/>
      <c r="DZ23" s="22"/>
      <c r="EA23" s="167"/>
      <c r="EB23" s="167"/>
      <c r="EC23" s="5"/>
      <c r="ED23" s="113"/>
      <c r="EE23" s="114"/>
      <c r="EF23" s="115"/>
      <c r="EG23" s="116"/>
      <c r="EH23" s="113"/>
      <c r="EI23" s="114"/>
      <c r="EJ23" s="115"/>
      <c r="EK23" s="117"/>
      <c r="EL23" s="113"/>
      <c r="EM23" s="114"/>
      <c r="EN23" s="117"/>
      <c r="EO23" s="117"/>
      <c r="EP23" s="113"/>
      <c r="EQ23" s="114"/>
      <c r="ER23" s="117"/>
      <c r="ES23" s="115"/>
      <c r="ET23" s="113"/>
      <c r="EU23" s="114"/>
      <c r="EV23" s="115"/>
      <c r="EW23" s="115"/>
      <c r="EX23" s="113"/>
      <c r="EY23" s="114"/>
      <c r="EZ23" s="21"/>
      <c r="FA23" s="18"/>
      <c r="FB23" s="22"/>
      <c r="FC23" s="11"/>
      <c r="FD23" s="15"/>
      <c r="FE23" s="15"/>
      <c r="FF23" s="15"/>
      <c r="FG23" s="56"/>
      <c r="FH23" s="15"/>
      <c r="FI23" s="15"/>
      <c r="FJ23" s="15"/>
      <c r="FK23" s="54"/>
      <c r="FL23" s="54"/>
      <c r="FM23" s="54"/>
      <c r="FN23" s="54"/>
      <c r="FO23" s="54"/>
      <c r="FP23" s="54"/>
      <c r="FQ23" s="54"/>
      <c r="FR23" s="54"/>
      <c r="FS23" s="15"/>
      <c r="FT23" s="15"/>
      <c r="FU23" s="15"/>
      <c r="FV23" s="15"/>
      <c r="FW23" s="15"/>
      <c r="FX23" s="146"/>
      <c r="FY23" s="40"/>
      <c r="FZ23" s="22"/>
      <c r="GA23" s="18"/>
      <c r="GB23" s="22"/>
      <c r="GC23" s="11"/>
      <c r="GD23" s="15"/>
      <c r="GE23" s="15"/>
      <c r="GF23" s="15"/>
      <c r="GG23" s="56"/>
      <c r="GH23" s="15"/>
      <c r="GI23" s="15"/>
      <c r="GJ23" s="15"/>
      <c r="GK23" s="54"/>
      <c r="GL23" s="54"/>
      <c r="GM23" s="54"/>
      <c r="GN23" s="54"/>
      <c r="GO23" s="54"/>
      <c r="GP23" s="54"/>
      <c r="GQ23" s="54"/>
      <c r="GR23" s="54"/>
      <c r="GS23" s="15"/>
      <c r="GT23" s="15"/>
      <c r="GU23" s="15"/>
      <c r="GV23" s="15"/>
      <c r="GW23" s="15"/>
      <c r="GX23" s="146"/>
      <c r="GY23" s="40"/>
      <c r="GZ23" s="22"/>
      <c r="HA23" s="18"/>
      <c r="HB23" s="22"/>
      <c r="HC23" s="11"/>
      <c r="HD23" s="15"/>
      <c r="HE23" s="15"/>
      <c r="HF23" s="15"/>
      <c r="HG23" s="56"/>
      <c r="HH23" s="15"/>
      <c r="HI23" s="15"/>
      <c r="HJ23" s="15"/>
      <c r="HK23" s="54"/>
      <c r="HL23" s="54"/>
      <c r="HM23" s="54"/>
      <c r="HN23" s="54"/>
      <c r="HO23" s="54"/>
      <c r="HP23" s="54"/>
      <c r="HQ23" s="54"/>
      <c r="HR23" s="54"/>
      <c r="HS23" s="15"/>
      <c r="HT23" s="15"/>
      <c r="HU23" s="15"/>
      <c r="HV23" s="15"/>
      <c r="HW23" s="15"/>
      <c r="HX23" s="146"/>
      <c r="HY23" s="40"/>
      <c r="HZ23" s="22"/>
      <c r="IA23" s="17"/>
      <c r="IB23" s="5"/>
      <c r="IC23" s="11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12"/>
    </row>
    <row r="24" spans="1:258" ht="24.95" customHeight="1" x14ac:dyDescent="0.3">
      <c r="A24" s="15"/>
      <c r="B24" s="37"/>
      <c r="C24" s="37"/>
      <c r="D24" s="37"/>
      <c r="E24" s="18" t="s">
        <v>51</v>
      </c>
      <c r="F24" s="18"/>
      <c r="G24" s="18"/>
      <c r="H24" s="18"/>
      <c r="I24" s="18"/>
      <c r="J24" s="18"/>
      <c r="K24" s="18"/>
      <c r="L24" s="18"/>
      <c r="M24" s="18"/>
      <c r="N24" s="20"/>
      <c r="O24" s="20"/>
      <c r="P24" s="20"/>
      <c r="Q24" s="20"/>
      <c r="R24" s="18"/>
      <c r="S24" s="18"/>
      <c r="T24" s="18"/>
      <c r="U24" s="37"/>
      <c r="V24" s="37"/>
      <c r="W24" s="37"/>
      <c r="X24" s="18"/>
      <c r="Y24" s="18"/>
      <c r="Z24" s="18"/>
      <c r="AA24" s="18"/>
      <c r="AB24" s="22"/>
      <c r="AC24" s="5"/>
      <c r="AD24" s="15"/>
      <c r="AE24" s="15" t="s">
        <v>72</v>
      </c>
      <c r="AF24" s="15" t="s">
        <v>73</v>
      </c>
      <c r="AG24" s="56"/>
      <c r="AH24" s="15"/>
      <c r="AI24" s="15"/>
      <c r="AJ24" s="15"/>
      <c r="AK24" s="57"/>
      <c r="AL24" s="57"/>
      <c r="AM24" s="57"/>
      <c r="AN24" s="57"/>
      <c r="AO24" s="57"/>
      <c r="AP24" s="57"/>
      <c r="AQ24" s="57"/>
      <c r="AR24" s="57"/>
      <c r="AS24" s="15"/>
      <c r="AT24" s="15"/>
      <c r="AU24" s="15"/>
      <c r="AV24" s="15"/>
      <c r="AW24" s="15"/>
      <c r="AX24" s="15"/>
      <c r="AY24" s="40"/>
      <c r="AZ24" s="22"/>
      <c r="BA24" s="18"/>
      <c r="BB24" s="22"/>
      <c r="BC24" s="11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46"/>
      <c r="BY24" s="40"/>
      <c r="BZ24" s="22"/>
      <c r="CA24" s="166">
        <v>325</v>
      </c>
      <c r="CB24" s="167"/>
      <c r="CC24" s="5"/>
      <c r="CD24" s="15"/>
      <c r="CE24" s="15"/>
      <c r="CF24" s="146"/>
      <c r="CG24" s="56"/>
      <c r="CH24" s="15"/>
      <c r="CI24" s="15"/>
      <c r="CJ24" s="15"/>
      <c r="CK24" s="57"/>
      <c r="CL24" s="57" t="s">
        <v>116</v>
      </c>
      <c r="CM24" s="57"/>
      <c r="CN24" s="176"/>
      <c r="CO24" s="177"/>
      <c r="CP24" s="178"/>
      <c r="CQ24" s="57" t="s">
        <v>117</v>
      </c>
      <c r="CR24" s="176"/>
      <c r="CS24" s="177"/>
      <c r="CT24" s="178"/>
      <c r="CU24" s="15" t="s">
        <v>118</v>
      </c>
      <c r="CV24" s="15"/>
      <c r="CW24" s="176"/>
      <c r="CX24" s="177"/>
      <c r="CY24" s="178"/>
      <c r="CZ24" s="22"/>
      <c r="DA24" s="168">
        <f t="shared" si="0"/>
        <v>18</v>
      </c>
      <c r="DB24" s="167"/>
      <c r="DC24" s="154">
        <v>6100</v>
      </c>
      <c r="DD24" s="154"/>
      <c r="DE24" s="155"/>
      <c r="DF24" s="15"/>
      <c r="DG24" s="56"/>
      <c r="DH24" s="15"/>
      <c r="DI24" s="15"/>
      <c r="DJ24" s="100"/>
      <c r="DK24" s="179" t="s">
        <v>149</v>
      </c>
      <c r="DL24" s="179"/>
      <c r="DM24" s="57"/>
      <c r="DN24" s="57"/>
      <c r="DO24" s="57"/>
      <c r="DP24" s="57"/>
      <c r="DQ24" s="102"/>
      <c r="DR24" s="57"/>
      <c r="DS24" s="15"/>
      <c r="DT24" s="15"/>
      <c r="DU24" s="15"/>
      <c r="DV24" s="15"/>
      <c r="DW24" s="15"/>
      <c r="DX24" s="15"/>
      <c r="DY24" s="40"/>
      <c r="DZ24" s="22"/>
      <c r="EA24" s="18"/>
      <c r="EB24" s="110">
        <v>0</v>
      </c>
      <c r="EC24" s="172"/>
      <c r="ED24" s="172"/>
      <c r="EE24" s="172">
        <v>100</v>
      </c>
      <c r="EF24" s="172"/>
      <c r="EG24" s="172"/>
      <c r="EH24" s="172"/>
      <c r="EI24" s="172">
        <v>200</v>
      </c>
      <c r="EJ24" s="172"/>
      <c r="EK24" s="172"/>
      <c r="EL24" s="172"/>
      <c r="EM24" s="172">
        <v>300</v>
      </c>
      <c r="EN24" s="172"/>
      <c r="EO24" s="172"/>
      <c r="EP24" s="172"/>
      <c r="EQ24" s="172">
        <v>400</v>
      </c>
      <c r="ER24" s="172"/>
      <c r="ES24" s="172"/>
      <c r="ET24" s="172"/>
      <c r="EU24" s="172">
        <v>500</v>
      </c>
      <c r="EV24" s="172"/>
      <c r="EW24" s="172"/>
      <c r="EX24" s="172"/>
      <c r="EY24" s="172">
        <v>600</v>
      </c>
      <c r="EZ24" s="172"/>
      <c r="FA24" s="18"/>
      <c r="FB24" s="22"/>
      <c r="FC24" s="11"/>
      <c r="FD24" s="15"/>
      <c r="FE24" s="15"/>
      <c r="FF24" s="15"/>
      <c r="FG24" s="56"/>
      <c r="FH24" s="15"/>
      <c r="FI24" s="15"/>
      <c r="FJ24" s="15"/>
      <c r="FK24" s="57"/>
      <c r="FL24" s="57"/>
      <c r="FM24" s="57"/>
      <c r="FN24" s="57"/>
      <c r="FO24" s="57"/>
      <c r="FP24" s="57"/>
      <c r="FQ24" s="57"/>
      <c r="FR24" s="57"/>
      <c r="FS24" s="15"/>
      <c r="FT24" s="15"/>
      <c r="FU24" s="15"/>
      <c r="FV24" s="15"/>
      <c r="FW24" s="15"/>
      <c r="FX24" s="146"/>
      <c r="FY24" s="40"/>
      <c r="FZ24" s="22"/>
      <c r="GA24" s="18"/>
      <c r="GB24" s="22"/>
      <c r="GC24" s="11"/>
      <c r="GD24" s="15"/>
      <c r="GE24" s="15"/>
      <c r="GF24" s="15"/>
      <c r="GG24" s="56"/>
      <c r="GH24" s="15"/>
      <c r="GI24" s="15"/>
      <c r="GJ24" s="15"/>
      <c r="GK24" s="57"/>
      <c r="GL24" s="57"/>
      <c r="GM24" s="57"/>
      <c r="GN24" s="57"/>
      <c r="GO24" s="57"/>
      <c r="GP24" s="57"/>
      <c r="GQ24" s="57"/>
      <c r="GR24" s="57"/>
      <c r="GS24" s="15"/>
      <c r="GT24" s="15"/>
      <c r="GU24" s="15"/>
      <c r="GV24" s="15"/>
      <c r="GW24" s="15"/>
      <c r="GX24" s="146"/>
      <c r="GY24" s="40"/>
      <c r="GZ24" s="22"/>
      <c r="HA24" s="18"/>
      <c r="HB24" s="22"/>
      <c r="HC24" s="11"/>
      <c r="HD24" s="15"/>
      <c r="HE24" s="15"/>
      <c r="HF24" s="15"/>
      <c r="HG24" s="56"/>
      <c r="HH24" s="15"/>
      <c r="HI24" s="15"/>
      <c r="HJ24" s="15"/>
      <c r="HK24" s="57"/>
      <c r="HL24" s="57"/>
      <c r="HM24" s="57"/>
      <c r="HN24" s="57"/>
      <c r="HO24" s="57"/>
      <c r="HP24" s="57"/>
      <c r="HQ24" s="57"/>
      <c r="HR24" s="57"/>
      <c r="HS24" s="15"/>
      <c r="HT24" s="15"/>
      <c r="HU24" s="15"/>
      <c r="HV24" s="15"/>
      <c r="HW24" s="15"/>
      <c r="HX24" s="146"/>
      <c r="HY24" s="40"/>
      <c r="HZ24" s="22"/>
      <c r="IA24" s="17"/>
      <c r="IB24" s="5"/>
      <c r="IC24" s="11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12"/>
    </row>
    <row r="25" spans="1:258" ht="24.95" customHeight="1" x14ac:dyDescent="0.3">
      <c r="A25" s="15"/>
      <c r="B25" s="37"/>
      <c r="C25" s="37"/>
      <c r="D25" s="37"/>
      <c r="E25" s="37" t="s">
        <v>52</v>
      </c>
      <c r="F25" s="37"/>
      <c r="G25" s="37"/>
      <c r="H25" s="37"/>
      <c r="I25" s="37"/>
      <c r="J25" s="37"/>
      <c r="K25" s="37"/>
      <c r="L25" s="37"/>
      <c r="M25" s="37"/>
      <c r="N25" s="38"/>
      <c r="O25" s="38"/>
      <c r="P25" s="38"/>
      <c r="Q25" s="173"/>
      <c r="R25" s="174"/>
      <c r="S25" s="174"/>
      <c r="T25" s="175"/>
      <c r="U25" s="37" t="s">
        <v>54</v>
      </c>
      <c r="V25" s="37"/>
      <c r="W25" s="37"/>
      <c r="X25" s="37"/>
      <c r="Y25" s="37"/>
      <c r="Z25" s="37"/>
      <c r="AA25" s="18"/>
      <c r="AB25" s="18"/>
      <c r="AC25" s="5"/>
      <c r="AD25" s="15"/>
      <c r="AE25" s="15"/>
      <c r="AF25" s="16" t="s">
        <v>69</v>
      </c>
      <c r="AG25" s="16"/>
      <c r="AH25" s="16"/>
      <c r="AI25" s="16"/>
      <c r="AJ25" s="16"/>
      <c r="AK25" s="55"/>
      <c r="AL25" s="55"/>
      <c r="AM25" s="55"/>
      <c r="AN25" s="55"/>
      <c r="AO25" s="176"/>
      <c r="AP25" s="177"/>
      <c r="AQ25" s="178"/>
      <c r="AR25" s="57"/>
      <c r="AS25" s="30" t="s">
        <v>76</v>
      </c>
      <c r="AT25" s="15"/>
      <c r="AU25" s="15"/>
      <c r="AV25" s="15"/>
      <c r="AW25" s="15"/>
      <c r="AX25" s="15"/>
      <c r="AY25" s="39"/>
      <c r="AZ25" s="21"/>
      <c r="BA25" s="18"/>
      <c r="BB25" s="18"/>
      <c r="BC25" s="11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46"/>
      <c r="BY25" s="39"/>
      <c r="BZ25" s="21"/>
      <c r="CA25" s="166">
        <v>300</v>
      </c>
      <c r="CB25" s="167"/>
      <c r="CC25" s="5"/>
      <c r="CD25" s="15"/>
      <c r="CE25" s="15"/>
      <c r="CF25" s="146"/>
      <c r="CG25" s="57"/>
      <c r="CH25" s="57"/>
      <c r="CI25" s="57"/>
      <c r="CJ25" s="57"/>
      <c r="CK25" s="57" t="s">
        <v>123</v>
      </c>
      <c r="CL25" s="57"/>
      <c r="CM25" s="57"/>
      <c r="CN25" s="57"/>
      <c r="CO25" s="57"/>
      <c r="CP25" s="57"/>
      <c r="CQ25" s="57"/>
      <c r="CR25" s="57"/>
      <c r="CS25" s="15"/>
      <c r="CT25" s="15"/>
      <c r="CU25" s="15"/>
      <c r="CV25" s="15"/>
      <c r="CW25" s="15"/>
      <c r="CX25" s="15"/>
      <c r="CY25" s="39"/>
      <c r="CZ25" s="21"/>
      <c r="DA25" s="168">
        <f t="shared" si="0"/>
        <v>19</v>
      </c>
      <c r="DB25" s="167"/>
      <c r="DC25" s="154">
        <v>6100</v>
      </c>
      <c r="DD25" s="154"/>
      <c r="DE25" s="155"/>
      <c r="DF25" s="15"/>
      <c r="DG25" s="57"/>
      <c r="DH25" s="57"/>
      <c r="DI25" s="57"/>
      <c r="DJ25" s="103"/>
      <c r="DK25" s="156">
        <v>2.2000000000000002</v>
      </c>
      <c r="DL25" s="156"/>
      <c r="DM25" s="57"/>
      <c r="DN25" s="57"/>
      <c r="DO25" s="57"/>
      <c r="DP25" s="57"/>
      <c r="DQ25" s="102"/>
      <c r="DR25" s="57"/>
      <c r="DS25" s="15"/>
      <c r="DT25" s="15"/>
      <c r="DU25" s="15"/>
      <c r="DV25" s="15"/>
      <c r="DW25" s="15"/>
      <c r="DX25" s="15"/>
      <c r="DY25" s="39"/>
      <c r="DZ25" s="21"/>
      <c r="EA25" s="18"/>
      <c r="EB25" s="18"/>
      <c r="EC25" s="5"/>
      <c r="ED25" s="15"/>
      <c r="EE25" s="15"/>
      <c r="EF25" s="15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15"/>
      <c r="ET25" s="15"/>
      <c r="EU25" s="15"/>
      <c r="EV25" s="15"/>
      <c r="EW25" s="15"/>
      <c r="EX25" s="15"/>
      <c r="EY25" s="39"/>
      <c r="EZ25" s="21"/>
      <c r="FA25" s="18"/>
      <c r="FB25" s="18"/>
      <c r="FC25" s="11"/>
      <c r="FD25" s="15"/>
      <c r="FE25" s="15"/>
      <c r="FF25" s="15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15"/>
      <c r="FT25" s="15"/>
      <c r="FU25" s="15"/>
      <c r="FV25" s="15"/>
      <c r="FW25" s="15"/>
      <c r="FX25" s="146"/>
      <c r="FY25" s="39"/>
      <c r="FZ25" s="21"/>
      <c r="GA25" s="18"/>
      <c r="GB25" s="18"/>
      <c r="GC25" s="11"/>
      <c r="GD25" s="15"/>
      <c r="GE25" s="15"/>
      <c r="GF25" s="15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15"/>
      <c r="GT25" s="15"/>
      <c r="GU25" s="15"/>
      <c r="GV25" s="15"/>
      <c r="GW25" s="15"/>
      <c r="GX25" s="146"/>
      <c r="GY25" s="39"/>
      <c r="GZ25" s="21"/>
      <c r="HA25" s="18"/>
      <c r="HB25" s="18"/>
      <c r="HC25" s="11"/>
      <c r="HD25" s="15"/>
      <c r="HE25" s="15"/>
      <c r="HF25" s="15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15"/>
      <c r="HT25" s="15"/>
      <c r="HU25" s="15"/>
      <c r="HV25" s="15"/>
      <c r="HW25" s="15"/>
      <c r="HX25" s="146"/>
      <c r="HY25" s="39"/>
      <c r="HZ25" s="21"/>
      <c r="IA25" s="17"/>
      <c r="IC25" s="11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12"/>
    </row>
    <row r="26" spans="1:258" ht="24.95" customHeight="1" x14ac:dyDescent="0.3">
      <c r="A26" s="15"/>
      <c r="B26" s="37"/>
      <c r="C26" s="37"/>
      <c r="D26" s="37"/>
      <c r="E26" s="37"/>
      <c r="F26" s="37" t="s">
        <v>48</v>
      </c>
      <c r="G26" s="37"/>
      <c r="H26" s="37"/>
      <c r="I26" s="37" t="s">
        <v>26</v>
      </c>
      <c r="J26" s="37"/>
      <c r="K26" s="163"/>
      <c r="L26" s="164"/>
      <c r="M26" s="164"/>
      <c r="N26" s="164"/>
      <c r="O26" s="165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18"/>
      <c r="AB26" s="18"/>
      <c r="AC26" s="169" t="s">
        <v>59</v>
      </c>
      <c r="AD26" s="169"/>
      <c r="AE26" s="169">
        <v>6</v>
      </c>
      <c r="AF26" s="169"/>
      <c r="AG26" s="169">
        <v>7</v>
      </c>
      <c r="AH26" s="169"/>
      <c r="AI26" s="169">
        <v>8</v>
      </c>
      <c r="AJ26" s="169"/>
      <c r="AK26" s="169">
        <v>9</v>
      </c>
      <c r="AL26" s="169"/>
      <c r="AM26" s="169">
        <v>10</v>
      </c>
      <c r="AN26" s="169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39"/>
      <c r="AZ26" s="21"/>
      <c r="BA26" s="18"/>
      <c r="BB26" s="18"/>
      <c r="BC26" s="11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46"/>
      <c r="BY26" s="39"/>
      <c r="BZ26" s="21"/>
      <c r="CA26" s="166">
        <v>275</v>
      </c>
      <c r="CB26" s="167"/>
      <c r="CC26" s="5"/>
      <c r="CD26" s="15"/>
      <c r="CE26" s="15"/>
      <c r="CF26" s="146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39"/>
      <c r="CZ26" s="21"/>
      <c r="DA26" s="168">
        <f t="shared" si="0"/>
        <v>20</v>
      </c>
      <c r="DB26" s="167"/>
      <c r="DC26" s="154">
        <v>6700</v>
      </c>
      <c r="DD26" s="154"/>
      <c r="DE26" s="155"/>
      <c r="DF26" s="15"/>
      <c r="DG26" s="15"/>
      <c r="DH26" s="15"/>
      <c r="DI26" s="15"/>
      <c r="DJ26" s="100"/>
      <c r="DK26" s="156">
        <v>2</v>
      </c>
      <c r="DL26" s="156"/>
      <c r="DM26" s="15"/>
      <c r="DN26" s="15"/>
      <c r="DO26" s="15"/>
      <c r="DP26" s="15"/>
      <c r="DQ26" s="104"/>
      <c r="DR26" s="15"/>
      <c r="DS26" s="15"/>
      <c r="DT26" s="15"/>
      <c r="DU26" s="15"/>
      <c r="DV26" s="15"/>
      <c r="DW26" s="15"/>
      <c r="DX26" s="15"/>
      <c r="DY26" s="39"/>
      <c r="DZ26" s="21"/>
      <c r="EA26" s="18"/>
      <c r="EB26" s="18"/>
      <c r="EC26" s="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39"/>
      <c r="EZ26" s="21"/>
      <c r="FA26" s="18"/>
      <c r="FB26" s="18"/>
      <c r="FC26" s="11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46"/>
      <c r="FY26" s="39"/>
      <c r="FZ26" s="21"/>
      <c r="GA26" s="18"/>
      <c r="GB26" s="18"/>
      <c r="GC26" s="11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46"/>
      <c r="GY26" s="39"/>
      <c r="GZ26" s="21"/>
      <c r="HA26" s="18"/>
      <c r="HB26" s="18"/>
      <c r="HC26" s="11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46"/>
      <c r="HY26" s="39"/>
      <c r="HZ26" s="21"/>
      <c r="IA26" s="17"/>
      <c r="IC26" s="33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12"/>
    </row>
    <row r="27" spans="1:258" ht="24.95" customHeight="1" x14ac:dyDescent="0.3">
      <c r="A27" s="15"/>
      <c r="B27" s="37"/>
      <c r="C27" s="37"/>
      <c r="D27" s="37"/>
      <c r="E27" s="37"/>
      <c r="F27" s="37" t="s">
        <v>43</v>
      </c>
      <c r="G27" s="37"/>
      <c r="H27" s="37"/>
      <c r="I27" s="37" t="s">
        <v>26</v>
      </c>
      <c r="J27" s="37"/>
      <c r="K27" s="163"/>
      <c r="L27" s="164"/>
      <c r="M27" s="164"/>
      <c r="N27" s="164"/>
      <c r="O27" s="165"/>
      <c r="P27" s="38" t="str">
        <f>"=中央値"</f>
        <v>=中央値</v>
      </c>
      <c r="Q27" s="38"/>
      <c r="R27" s="37"/>
      <c r="S27" s="37"/>
      <c r="T27" s="37"/>
      <c r="U27" s="37"/>
      <c r="V27" s="37"/>
      <c r="W27" s="37"/>
      <c r="X27" s="37"/>
      <c r="Y27" s="37"/>
      <c r="Z27" s="37"/>
      <c r="AA27" s="18"/>
      <c r="AB27" s="18"/>
      <c r="AC27" s="169" t="s">
        <v>60</v>
      </c>
      <c r="AD27" s="169"/>
      <c r="AE27" s="169">
        <v>24</v>
      </c>
      <c r="AF27" s="169"/>
      <c r="AG27" s="169">
        <v>26</v>
      </c>
      <c r="AH27" s="169"/>
      <c r="AI27" s="169">
        <v>28</v>
      </c>
      <c r="AJ27" s="169"/>
      <c r="AK27" s="169">
        <v>30</v>
      </c>
      <c r="AL27" s="169"/>
      <c r="AM27" s="169">
        <v>31</v>
      </c>
      <c r="AN27" s="169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8"/>
      <c r="BA27" s="18"/>
      <c r="BB27" s="18"/>
      <c r="BC27" s="11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46"/>
      <c r="BY27" s="15"/>
      <c r="BZ27" s="18"/>
      <c r="CA27" s="166">
        <v>250</v>
      </c>
      <c r="CB27" s="167"/>
      <c r="CC27" s="5"/>
      <c r="CD27" s="15"/>
      <c r="CE27" s="15"/>
      <c r="CF27" s="146"/>
      <c r="CG27" s="15"/>
      <c r="CH27" s="15" t="s">
        <v>77</v>
      </c>
      <c r="CI27" s="15" t="s">
        <v>122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8"/>
      <c r="DA27" s="168">
        <f t="shared" si="0"/>
        <v>21</v>
      </c>
      <c r="DB27" s="167"/>
      <c r="DC27" s="154">
        <v>6800</v>
      </c>
      <c r="DD27" s="154"/>
      <c r="DE27" s="155"/>
      <c r="DF27" s="15"/>
      <c r="DG27" s="15"/>
      <c r="DH27" s="15"/>
      <c r="DI27" s="15"/>
      <c r="DJ27" s="100"/>
      <c r="DK27" s="156">
        <v>1.8</v>
      </c>
      <c r="DL27" s="156"/>
      <c r="DM27" s="15"/>
      <c r="DN27" s="15"/>
      <c r="DO27" s="15"/>
      <c r="DP27" s="15"/>
      <c r="DQ27" s="104"/>
      <c r="DR27" s="15"/>
      <c r="DS27" s="15"/>
      <c r="DT27" s="15"/>
      <c r="DU27" s="15"/>
      <c r="DV27" s="15"/>
      <c r="DW27" s="15"/>
      <c r="DX27" s="15"/>
      <c r="DY27" s="15"/>
      <c r="DZ27" s="18"/>
      <c r="EA27" s="18"/>
      <c r="EB27" s="18"/>
      <c r="EC27" s="13" t="s">
        <v>1</v>
      </c>
      <c r="ED27" s="9" t="s">
        <v>165</v>
      </c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10"/>
      <c r="EY27" s="15"/>
      <c r="EZ27" s="18"/>
      <c r="FA27" s="18"/>
      <c r="FB27" s="18"/>
      <c r="FC27" s="11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46"/>
      <c r="FY27" s="15"/>
      <c r="FZ27" s="18"/>
      <c r="GA27" s="18"/>
      <c r="GB27" s="18"/>
      <c r="GC27" s="11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46"/>
      <c r="GY27" s="15"/>
      <c r="GZ27" s="18"/>
      <c r="HA27" s="18"/>
      <c r="HB27" s="18"/>
      <c r="HC27" s="11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46"/>
      <c r="HY27" s="15"/>
      <c r="HZ27" s="18"/>
      <c r="IA27" s="17"/>
      <c r="IC27" s="11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12"/>
    </row>
    <row r="28" spans="1:258" ht="24.95" customHeight="1" x14ac:dyDescent="0.3">
      <c r="A28" s="15"/>
      <c r="B28" s="37"/>
      <c r="C28" s="37"/>
      <c r="D28" s="37"/>
      <c r="E28" s="37"/>
      <c r="F28" s="37" t="s">
        <v>50</v>
      </c>
      <c r="G28" s="37"/>
      <c r="H28" s="37"/>
      <c r="I28" s="37" t="s">
        <v>26</v>
      </c>
      <c r="J28" s="37"/>
      <c r="K28" s="163"/>
      <c r="L28" s="170"/>
      <c r="M28" s="170"/>
      <c r="N28" s="170"/>
      <c r="O28" s="171"/>
      <c r="P28" s="38"/>
      <c r="Q28" s="38"/>
      <c r="R28" s="37"/>
      <c r="S28" s="37"/>
      <c r="T28" s="37"/>
      <c r="U28" s="37"/>
      <c r="V28" s="37"/>
      <c r="W28" s="37"/>
      <c r="X28" s="37"/>
      <c r="Y28" s="37"/>
      <c r="Z28" s="37"/>
      <c r="AA28" s="18"/>
      <c r="AB28" s="18"/>
      <c r="AC28" s="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8"/>
      <c r="BA28" s="18"/>
      <c r="BB28" s="18"/>
      <c r="BC28" s="11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46"/>
      <c r="BY28" s="15"/>
      <c r="BZ28" s="18"/>
      <c r="CA28" s="166">
        <v>225</v>
      </c>
      <c r="CB28" s="167"/>
      <c r="CC28" s="5"/>
      <c r="CD28" s="15"/>
      <c r="CE28" s="15"/>
      <c r="CF28" s="146"/>
      <c r="CG28" s="15"/>
      <c r="CH28" s="15"/>
      <c r="CI28" s="15"/>
      <c r="CJ28" s="15" t="s">
        <v>126</v>
      </c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8"/>
      <c r="DA28" s="168">
        <f t="shared" si="0"/>
        <v>22</v>
      </c>
      <c r="DB28" s="167"/>
      <c r="DC28" s="154">
        <v>7000</v>
      </c>
      <c r="DD28" s="154"/>
      <c r="DE28" s="155"/>
      <c r="DF28" s="15"/>
      <c r="DG28" s="15"/>
      <c r="DH28" s="15"/>
      <c r="DI28" s="15"/>
      <c r="DJ28" s="100"/>
      <c r="DK28" s="156">
        <v>1.6</v>
      </c>
      <c r="DL28" s="156"/>
      <c r="DM28" s="15"/>
      <c r="DN28" s="15"/>
      <c r="DO28" s="15"/>
      <c r="DP28" s="15"/>
      <c r="DQ28" s="104"/>
      <c r="DR28" s="15"/>
      <c r="DS28" s="15"/>
      <c r="DT28" s="15"/>
      <c r="DU28" s="15"/>
      <c r="DV28" s="15"/>
      <c r="DW28" s="15"/>
      <c r="DX28" s="15"/>
      <c r="DY28" s="15"/>
      <c r="DZ28" s="18"/>
      <c r="EA28" s="18"/>
      <c r="EB28" s="18"/>
      <c r="EC28" s="33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2"/>
      <c r="EY28" s="15"/>
      <c r="EZ28" s="18"/>
      <c r="FA28" s="18"/>
      <c r="FB28" s="18"/>
      <c r="FC28" s="11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46"/>
      <c r="FY28" s="15"/>
      <c r="FZ28" s="18"/>
      <c r="GA28" s="18"/>
      <c r="GB28" s="18"/>
      <c r="GC28" s="11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46"/>
      <c r="GY28" s="15"/>
      <c r="GZ28" s="18"/>
      <c r="HA28" s="18"/>
      <c r="HB28" s="18"/>
      <c r="HC28" s="11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46"/>
      <c r="HY28" s="15"/>
      <c r="HZ28" s="18"/>
      <c r="IA28" s="17"/>
      <c r="IC28" s="11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12"/>
    </row>
    <row r="29" spans="1:258" ht="24.95" customHeight="1" x14ac:dyDescent="0.3">
      <c r="A29" s="15"/>
      <c r="B29" s="37"/>
      <c r="C29" s="37"/>
      <c r="D29" s="37"/>
      <c r="E29" s="37"/>
      <c r="F29" s="37" t="s">
        <v>58</v>
      </c>
      <c r="G29" s="37"/>
      <c r="H29" s="37"/>
      <c r="I29" s="37"/>
      <c r="J29" s="37"/>
      <c r="K29" s="37"/>
      <c r="L29" s="163"/>
      <c r="M29" s="164"/>
      <c r="N29" s="164"/>
      <c r="O29" s="164"/>
      <c r="P29" s="165"/>
      <c r="Q29" s="38"/>
      <c r="R29" s="38"/>
      <c r="S29" s="38"/>
      <c r="T29" s="37"/>
      <c r="U29" s="37"/>
      <c r="V29" s="37"/>
      <c r="W29" s="37"/>
      <c r="X29" s="37"/>
      <c r="Y29" s="37"/>
      <c r="Z29" s="37"/>
      <c r="AA29" s="18"/>
      <c r="AB29" s="18"/>
      <c r="AC29" s="5"/>
      <c r="AD29" s="15"/>
      <c r="AE29" s="15" t="s">
        <v>77</v>
      </c>
      <c r="AF29" s="15" t="s">
        <v>179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8"/>
      <c r="BA29" s="18"/>
      <c r="BB29" s="18"/>
      <c r="BC29" s="11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46"/>
      <c r="BY29" s="16"/>
      <c r="BZ29" s="18"/>
      <c r="CA29" s="166">
        <v>200</v>
      </c>
      <c r="CB29" s="167"/>
      <c r="CC29" s="5"/>
      <c r="CD29" s="15"/>
      <c r="CE29" s="15"/>
      <c r="CF29" s="146"/>
      <c r="CG29" s="15"/>
      <c r="CH29" s="15"/>
      <c r="CI29" s="15"/>
      <c r="CJ29" s="15"/>
      <c r="CK29" s="15" t="s">
        <v>104</v>
      </c>
      <c r="CL29" s="163"/>
      <c r="CM29" s="164"/>
      <c r="CN29" s="164"/>
      <c r="CO29" s="164"/>
      <c r="CP29" s="164"/>
      <c r="CQ29" s="165"/>
      <c r="CR29" s="15" t="s">
        <v>125</v>
      </c>
      <c r="CS29" s="15"/>
      <c r="CT29" s="15"/>
      <c r="CU29" s="15"/>
      <c r="CV29" s="15"/>
      <c r="CW29" s="15"/>
      <c r="CX29" s="15"/>
      <c r="CY29" s="16"/>
      <c r="CZ29" s="18"/>
      <c r="DA29" s="168">
        <f t="shared" si="0"/>
        <v>23</v>
      </c>
      <c r="DB29" s="167"/>
      <c r="DC29" s="154">
        <v>7600</v>
      </c>
      <c r="DD29" s="154"/>
      <c r="DE29" s="155"/>
      <c r="DF29" s="15"/>
      <c r="DG29" s="15"/>
      <c r="DH29" s="15"/>
      <c r="DI29" s="15"/>
      <c r="DJ29" s="100"/>
      <c r="DK29" s="156">
        <v>1.4</v>
      </c>
      <c r="DL29" s="156"/>
      <c r="DM29" s="15"/>
      <c r="DN29" s="15"/>
      <c r="DO29" s="15"/>
      <c r="DP29" s="15"/>
      <c r="DQ29" s="104"/>
      <c r="DR29" s="15"/>
      <c r="DS29" s="15"/>
      <c r="DT29" s="15"/>
      <c r="DU29" s="15"/>
      <c r="DV29" s="15"/>
      <c r="DW29" s="15"/>
      <c r="DX29" s="15"/>
      <c r="DY29" s="16"/>
      <c r="DZ29" s="18"/>
      <c r="EA29" s="18"/>
      <c r="EB29" s="18"/>
      <c r="EC29" s="11"/>
      <c r="ED29" s="60"/>
      <c r="EE29" s="5"/>
      <c r="EF29" s="60"/>
      <c r="EG29" s="60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2"/>
      <c r="EY29" s="16"/>
      <c r="EZ29" s="18"/>
      <c r="FA29" s="18"/>
      <c r="FB29" s="18"/>
      <c r="FC29" s="11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46"/>
      <c r="FY29" s="16"/>
      <c r="FZ29" s="18"/>
      <c r="GA29" s="18"/>
      <c r="GB29" s="18"/>
      <c r="GC29" s="11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46"/>
      <c r="GY29" s="16"/>
      <c r="GZ29" s="18"/>
      <c r="HA29" s="18"/>
      <c r="HB29" s="18"/>
      <c r="HC29" s="11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46"/>
      <c r="HY29" s="16"/>
      <c r="HZ29" s="18"/>
      <c r="IA29" s="17"/>
      <c r="IC29" s="11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12"/>
    </row>
    <row r="30" spans="1:258" ht="24.95" customHeight="1" x14ac:dyDescent="0.3">
      <c r="A30" s="1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8"/>
      <c r="M30" s="38"/>
      <c r="N30" s="38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18"/>
      <c r="AB30" s="18"/>
      <c r="AC30" s="169" t="s">
        <v>59</v>
      </c>
      <c r="AD30" s="169"/>
      <c r="AE30" s="169" t="s">
        <v>78</v>
      </c>
      <c r="AF30" s="169"/>
      <c r="AG30" s="169">
        <v>3</v>
      </c>
      <c r="AH30" s="169"/>
      <c r="AI30" s="169">
        <v>4</v>
      </c>
      <c r="AJ30" s="169"/>
      <c r="AK30" s="169">
        <v>5</v>
      </c>
      <c r="AL30" s="169"/>
      <c r="AM30" s="169">
        <v>6</v>
      </c>
      <c r="AN30" s="169"/>
      <c r="AO30" s="169">
        <v>7</v>
      </c>
      <c r="AP30" s="169"/>
      <c r="AQ30" s="169">
        <v>8</v>
      </c>
      <c r="AR30" s="169"/>
      <c r="AS30" s="169" t="s">
        <v>78</v>
      </c>
      <c r="AT30" s="169"/>
      <c r="AU30" s="15"/>
      <c r="AV30" s="15"/>
      <c r="AW30" s="15"/>
      <c r="AX30" s="15"/>
      <c r="AY30" s="15"/>
      <c r="AZ30" s="18"/>
      <c r="BA30" s="18"/>
      <c r="BB30" s="18"/>
      <c r="BC30" s="11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46"/>
      <c r="BY30" s="15"/>
      <c r="BZ30" s="18"/>
      <c r="CA30" s="166">
        <v>175</v>
      </c>
      <c r="CB30" s="167"/>
      <c r="CC30" s="5"/>
      <c r="CD30" s="15"/>
      <c r="CE30" s="15"/>
      <c r="CF30" s="146"/>
      <c r="CG30" s="15"/>
      <c r="CH30" s="15"/>
      <c r="CI30" s="15"/>
      <c r="CJ30" s="15"/>
      <c r="CK30" s="15" t="s">
        <v>127</v>
      </c>
      <c r="CL30" s="15" t="s">
        <v>128</v>
      </c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8"/>
      <c r="DA30" s="168">
        <f t="shared" si="0"/>
        <v>24</v>
      </c>
      <c r="DB30" s="167"/>
      <c r="DC30" s="154">
        <v>7800</v>
      </c>
      <c r="DD30" s="154"/>
      <c r="DE30" s="155"/>
      <c r="DF30" s="15"/>
      <c r="DG30" s="15"/>
      <c r="DH30" s="15"/>
      <c r="DI30" s="15"/>
      <c r="DJ30" s="100"/>
      <c r="DK30" s="156">
        <v>1.2</v>
      </c>
      <c r="DL30" s="156"/>
      <c r="DM30" s="15"/>
      <c r="DN30" s="15"/>
      <c r="DO30" s="15"/>
      <c r="DP30" s="15"/>
      <c r="DQ30" s="104"/>
      <c r="DR30" s="15"/>
      <c r="DS30" s="15"/>
      <c r="DT30" s="15"/>
      <c r="DU30" s="15"/>
      <c r="DV30" s="15"/>
      <c r="DW30" s="15"/>
      <c r="DX30" s="15"/>
      <c r="DY30" s="15"/>
      <c r="DZ30" s="18"/>
      <c r="EA30" s="18"/>
      <c r="EB30" s="18"/>
      <c r="EC30" s="11"/>
      <c r="ED30" s="5"/>
      <c r="EE30" s="5"/>
      <c r="EF30" s="60"/>
      <c r="EG30" s="60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2"/>
      <c r="EY30" s="15"/>
      <c r="EZ30" s="18"/>
      <c r="FA30" s="18"/>
      <c r="FB30" s="18"/>
      <c r="FC30" s="11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46"/>
      <c r="FY30" s="15"/>
      <c r="FZ30" s="18"/>
      <c r="GA30" s="18"/>
      <c r="GB30" s="18"/>
      <c r="GC30" s="11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46"/>
      <c r="GY30" s="15"/>
      <c r="GZ30" s="18"/>
      <c r="HA30" s="18"/>
      <c r="HB30" s="18"/>
      <c r="HC30" s="11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46"/>
      <c r="HY30" s="15"/>
      <c r="HZ30" s="18"/>
      <c r="IA30" s="17"/>
      <c r="IC30" s="11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12"/>
    </row>
    <row r="31" spans="1:258" ht="24.95" customHeight="1" x14ac:dyDescent="0.3">
      <c r="A31" s="15"/>
      <c r="B31" s="37"/>
      <c r="C31" s="37"/>
      <c r="D31" s="37"/>
      <c r="E31" s="37"/>
      <c r="F31" s="38"/>
      <c r="G31" s="38"/>
      <c r="H31" s="60"/>
      <c r="I31" s="60"/>
      <c r="J31" s="60"/>
      <c r="K31" s="60"/>
      <c r="L31" s="37"/>
      <c r="M31" s="60"/>
      <c r="N31" s="60"/>
      <c r="O31" s="60"/>
      <c r="P31" s="60"/>
      <c r="Q31" s="37"/>
      <c r="R31" s="60"/>
      <c r="S31" s="60"/>
      <c r="T31" s="60"/>
      <c r="U31" s="60"/>
      <c r="V31" s="37"/>
      <c r="W31" s="37"/>
      <c r="X31" s="37"/>
      <c r="Y31" s="37"/>
      <c r="Z31" s="37"/>
      <c r="AA31" s="18"/>
      <c r="AB31" s="18"/>
      <c r="AC31" s="169" t="s">
        <v>60</v>
      </c>
      <c r="AD31" s="169"/>
      <c r="AE31" s="169" t="s">
        <v>78</v>
      </c>
      <c r="AF31" s="169"/>
      <c r="AG31" s="169">
        <v>21</v>
      </c>
      <c r="AH31" s="169"/>
      <c r="AI31" s="169">
        <v>22</v>
      </c>
      <c r="AJ31" s="169"/>
      <c r="AK31" s="169">
        <v>23</v>
      </c>
      <c r="AL31" s="169"/>
      <c r="AM31" s="169">
        <v>24</v>
      </c>
      <c r="AN31" s="169"/>
      <c r="AO31" s="169">
        <v>26</v>
      </c>
      <c r="AP31" s="169"/>
      <c r="AQ31" s="169">
        <v>28</v>
      </c>
      <c r="AR31" s="169"/>
      <c r="AS31" s="169" t="s">
        <v>78</v>
      </c>
      <c r="AT31" s="169"/>
      <c r="AU31" s="15"/>
      <c r="AV31" s="15"/>
      <c r="AW31" s="15"/>
      <c r="AX31" s="15"/>
      <c r="AY31" s="15"/>
      <c r="AZ31" s="18"/>
      <c r="BA31" s="18"/>
      <c r="BB31" s="18"/>
      <c r="BC31" s="11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46"/>
      <c r="BY31" s="15"/>
      <c r="BZ31" s="18"/>
      <c r="CA31" s="166">
        <v>150</v>
      </c>
      <c r="CB31" s="167"/>
      <c r="CC31" s="5"/>
      <c r="CD31" s="15"/>
      <c r="CE31" s="15"/>
      <c r="CF31" s="146"/>
      <c r="CG31" s="15"/>
      <c r="CH31" s="15"/>
      <c r="CI31" s="15"/>
      <c r="CJ31" s="15"/>
      <c r="CK31" s="15"/>
      <c r="CL31" s="15" t="s">
        <v>129</v>
      </c>
      <c r="CM31" s="15"/>
      <c r="CN31" s="15"/>
      <c r="CO31" s="15"/>
      <c r="CP31" s="15"/>
      <c r="CQ31" s="163"/>
      <c r="CR31" s="164"/>
      <c r="CS31" s="165"/>
      <c r="CT31" s="15" t="s">
        <v>130</v>
      </c>
      <c r="CU31" s="163"/>
      <c r="CV31" s="164"/>
      <c r="CW31" s="165"/>
      <c r="CX31" s="15" t="s">
        <v>131</v>
      </c>
      <c r="CY31" s="15"/>
      <c r="CZ31" s="18"/>
      <c r="DA31" s="168">
        <f t="shared" si="0"/>
        <v>25</v>
      </c>
      <c r="DB31" s="167"/>
      <c r="DC31" s="154">
        <v>7900</v>
      </c>
      <c r="DD31" s="154"/>
      <c r="DE31" s="155"/>
      <c r="DF31" s="15"/>
      <c r="DG31" s="15"/>
      <c r="DH31" s="15"/>
      <c r="DI31" s="15"/>
      <c r="DJ31" s="100"/>
      <c r="DK31" s="156">
        <v>1</v>
      </c>
      <c r="DL31" s="156"/>
      <c r="DM31" s="15"/>
      <c r="DN31" s="15"/>
      <c r="DO31" s="15"/>
      <c r="DP31" s="15"/>
      <c r="DQ31" s="104"/>
      <c r="DR31" s="15"/>
      <c r="DS31" s="15"/>
      <c r="DT31" s="15"/>
      <c r="DU31" s="15"/>
      <c r="DV31" s="15"/>
      <c r="DW31" s="15"/>
      <c r="DX31" s="15"/>
      <c r="DY31" s="15"/>
      <c r="DZ31" s="18"/>
      <c r="EA31" s="18"/>
      <c r="EB31" s="18"/>
      <c r="EC31" s="11"/>
      <c r="ED31" s="5"/>
      <c r="EE31" s="5"/>
      <c r="EF31" s="60"/>
      <c r="EG31" s="60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12"/>
      <c r="EY31" s="15"/>
      <c r="EZ31" s="18"/>
      <c r="FA31" s="18"/>
      <c r="FB31" s="18"/>
      <c r="FC31" s="11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46"/>
      <c r="FY31" s="15"/>
      <c r="FZ31" s="18"/>
      <c r="GA31" s="18"/>
      <c r="GB31" s="18"/>
      <c r="GC31" s="11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46"/>
      <c r="GY31" s="15"/>
      <c r="GZ31" s="18"/>
      <c r="HA31" s="18"/>
      <c r="HB31" s="18"/>
      <c r="HC31" s="11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46"/>
      <c r="HY31" s="15"/>
      <c r="HZ31" s="18"/>
      <c r="IA31" s="17"/>
      <c r="IC31" s="29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8"/>
    </row>
    <row r="32" spans="1:258" ht="24.95" customHeight="1" x14ac:dyDescent="0.3">
      <c r="A32" s="1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18"/>
      <c r="AB32" s="18"/>
      <c r="AC32" s="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8"/>
      <c r="BA32" s="18"/>
      <c r="BB32" s="18"/>
      <c r="BC32" s="11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46"/>
      <c r="BY32" s="16"/>
      <c r="BZ32" s="18"/>
      <c r="CA32" s="166">
        <v>125</v>
      </c>
      <c r="CB32" s="167"/>
      <c r="CC32" s="5"/>
      <c r="CD32" s="15"/>
      <c r="CE32" s="15"/>
      <c r="CF32" s="146"/>
      <c r="CG32" s="15"/>
      <c r="CH32" s="15"/>
      <c r="CI32" s="15"/>
      <c r="CJ32" s="15"/>
      <c r="CK32" s="15"/>
      <c r="CL32" s="15" t="s">
        <v>132</v>
      </c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6"/>
      <c r="CZ32" s="18"/>
      <c r="DA32" s="168">
        <f t="shared" si="0"/>
        <v>26</v>
      </c>
      <c r="DB32" s="167"/>
      <c r="DC32" s="154">
        <v>8000</v>
      </c>
      <c r="DD32" s="154"/>
      <c r="DE32" s="155"/>
      <c r="DF32" s="15"/>
      <c r="DG32" s="15"/>
      <c r="DH32" s="15"/>
      <c r="DI32" s="15"/>
      <c r="DJ32" s="100"/>
      <c r="DK32" s="156">
        <v>0.8</v>
      </c>
      <c r="DL32" s="156"/>
      <c r="DM32" s="15"/>
      <c r="DN32" s="15"/>
      <c r="DO32" s="15"/>
      <c r="DP32" s="15"/>
      <c r="DQ32" s="104"/>
      <c r="DR32" s="15"/>
      <c r="DS32" s="15"/>
      <c r="DT32" s="15"/>
      <c r="DU32" s="15"/>
      <c r="DV32" s="15"/>
      <c r="DW32" s="15"/>
      <c r="DX32" s="15"/>
      <c r="DY32" s="16"/>
      <c r="DZ32" s="18"/>
      <c r="EA32" s="18"/>
      <c r="EB32" s="18"/>
      <c r="EC32" s="11"/>
      <c r="ED32" s="5"/>
      <c r="EE32" s="5"/>
      <c r="EF32" s="60"/>
      <c r="EG32" s="60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12"/>
      <c r="EY32" s="16"/>
      <c r="EZ32" s="18"/>
      <c r="FA32" s="18"/>
      <c r="FB32" s="18"/>
      <c r="FC32" s="11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46"/>
      <c r="FY32" s="16"/>
      <c r="FZ32" s="18"/>
      <c r="GA32" s="18"/>
      <c r="GB32" s="18"/>
      <c r="GC32" s="11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46"/>
      <c r="GY32" s="16"/>
      <c r="GZ32" s="18"/>
      <c r="HA32" s="18"/>
      <c r="HB32" s="18"/>
      <c r="HC32" s="11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46"/>
      <c r="HY32" s="16"/>
      <c r="HZ32" s="18"/>
      <c r="IA32" s="23"/>
    </row>
    <row r="33" spans="1:242" ht="24.95" customHeight="1" x14ac:dyDescent="0.3">
      <c r="A33" s="1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37"/>
      <c r="Z33" s="37"/>
      <c r="AA33" s="18"/>
      <c r="AB33" s="18"/>
      <c r="AC33" s="5"/>
      <c r="AD33" s="15"/>
      <c r="AE33" s="15" t="s">
        <v>48</v>
      </c>
      <c r="AF33" s="15"/>
      <c r="AG33" s="15"/>
      <c r="AH33" s="163"/>
      <c r="AI33" s="164"/>
      <c r="AJ33" s="16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6"/>
      <c r="AZ33" s="18"/>
      <c r="BA33" s="18"/>
      <c r="BB33" s="18"/>
      <c r="BC33" s="11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46"/>
      <c r="BY33" s="16"/>
      <c r="BZ33" s="18"/>
      <c r="CA33" s="166">
        <v>100</v>
      </c>
      <c r="CB33" s="167"/>
      <c r="CC33" s="5"/>
      <c r="CD33" s="15"/>
      <c r="CE33" s="15"/>
      <c r="CF33" s="146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6"/>
      <c r="CZ33" s="18"/>
      <c r="DA33" s="168">
        <f t="shared" si="0"/>
        <v>27</v>
      </c>
      <c r="DB33" s="167"/>
      <c r="DC33" s="154">
        <v>8200</v>
      </c>
      <c r="DD33" s="154"/>
      <c r="DE33" s="155"/>
      <c r="DF33" s="15"/>
      <c r="DG33" s="15"/>
      <c r="DH33" s="15"/>
      <c r="DI33" s="15"/>
      <c r="DJ33" s="100"/>
      <c r="DK33" s="156">
        <v>0.6</v>
      </c>
      <c r="DL33" s="156"/>
      <c r="DM33" s="15"/>
      <c r="DN33" s="15"/>
      <c r="DO33" s="15"/>
      <c r="DP33" s="15"/>
      <c r="DQ33" s="104"/>
      <c r="DR33" s="15"/>
      <c r="DS33" s="15"/>
      <c r="DT33" s="15"/>
      <c r="DU33" s="15"/>
      <c r="DV33" s="15"/>
      <c r="DW33" s="15"/>
      <c r="DX33" s="15"/>
      <c r="DY33" s="16"/>
      <c r="DZ33" s="18"/>
      <c r="EA33" s="18"/>
      <c r="EB33" s="18"/>
      <c r="EC33" s="11"/>
      <c r="ED33" s="5"/>
      <c r="EE33" s="5"/>
      <c r="EF33" s="60"/>
      <c r="EG33" s="60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12"/>
      <c r="EY33" s="16"/>
      <c r="EZ33" s="18"/>
      <c r="FA33" s="18"/>
      <c r="FB33" s="18"/>
      <c r="FC33" s="11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46"/>
      <c r="FY33" s="16"/>
      <c r="FZ33" s="18"/>
      <c r="GA33" s="18"/>
      <c r="GB33" s="18"/>
      <c r="GC33" s="11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46"/>
      <c r="GY33" s="16"/>
      <c r="GZ33" s="18"/>
      <c r="HA33" s="18"/>
      <c r="HB33" s="18"/>
      <c r="HC33" s="11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46"/>
      <c r="HY33" s="16"/>
      <c r="HZ33" s="18"/>
      <c r="IA33" s="23"/>
      <c r="IC33" s="1" t="s">
        <v>3</v>
      </c>
      <c r="IH33" s="1" t="s">
        <v>4</v>
      </c>
    </row>
    <row r="34" spans="1:242" ht="24.95" customHeight="1" x14ac:dyDescent="0.3">
      <c r="A34" s="1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37"/>
      <c r="Z34" s="37"/>
      <c r="AC34" s="5"/>
      <c r="AD34" s="15"/>
      <c r="AE34" s="15" t="s">
        <v>43</v>
      </c>
      <c r="AF34" s="15"/>
      <c r="AG34" s="15"/>
      <c r="AH34" s="163"/>
      <c r="AI34" s="164"/>
      <c r="AJ34" s="16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BC34" s="11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46"/>
      <c r="BY34" s="15"/>
      <c r="CA34" s="166">
        <v>75</v>
      </c>
      <c r="CB34" s="167"/>
      <c r="CC34" s="5"/>
      <c r="CD34" s="15"/>
      <c r="CE34" s="15"/>
      <c r="CF34" s="146"/>
      <c r="CG34" s="15"/>
      <c r="CH34" s="15" t="s">
        <v>133</v>
      </c>
      <c r="CI34" s="15" t="s">
        <v>134</v>
      </c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DA34" s="168">
        <f t="shared" si="0"/>
        <v>28</v>
      </c>
      <c r="DB34" s="167"/>
      <c r="DC34" s="154">
        <v>8600</v>
      </c>
      <c r="DD34" s="154"/>
      <c r="DE34" s="155"/>
      <c r="DF34" s="15"/>
      <c r="DG34" s="15"/>
      <c r="DH34" s="15"/>
      <c r="DI34" s="15"/>
      <c r="DJ34" s="100"/>
      <c r="DK34" s="156">
        <v>0.4</v>
      </c>
      <c r="DL34" s="156"/>
      <c r="DM34" s="15"/>
      <c r="DN34" s="15"/>
      <c r="DO34" s="15"/>
      <c r="DP34" s="15"/>
      <c r="DQ34" s="104"/>
      <c r="DR34" s="15"/>
      <c r="DS34" s="15"/>
      <c r="DT34" s="15"/>
      <c r="DU34" s="15"/>
      <c r="DV34" s="15"/>
      <c r="DW34" s="15"/>
      <c r="DX34" s="15"/>
      <c r="DY34" s="15"/>
      <c r="EC34" s="11"/>
      <c r="ED34" s="5"/>
      <c r="EE34" s="5"/>
      <c r="EF34" s="60"/>
      <c r="EG34" s="60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12"/>
      <c r="EY34" s="15"/>
      <c r="FC34" s="11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46"/>
      <c r="FY34" s="15"/>
      <c r="GC34" s="11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46"/>
      <c r="GY34" s="15"/>
      <c r="HC34" s="11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46"/>
      <c r="HY34" s="15"/>
      <c r="ID34" s="1" t="s">
        <v>6</v>
      </c>
      <c r="IE34" s="1" t="s">
        <v>8</v>
      </c>
    </row>
    <row r="35" spans="1:242" ht="24.95" customHeight="1" x14ac:dyDescent="0.3">
      <c r="A35" s="15"/>
      <c r="B35" s="37"/>
      <c r="C35" s="37"/>
      <c r="D35" s="37"/>
      <c r="E35" s="37"/>
      <c r="F35" s="38"/>
      <c r="G35" s="38"/>
      <c r="H35" s="38"/>
      <c r="I35" s="38"/>
      <c r="J35" s="37"/>
      <c r="K35" s="38"/>
      <c r="L35" s="38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C35" s="5"/>
      <c r="AD35" s="5"/>
      <c r="AE35" s="5" t="s">
        <v>50</v>
      </c>
      <c r="AF35" s="5"/>
      <c r="AG35" s="5"/>
      <c r="AH35" s="163"/>
      <c r="AI35" s="164"/>
      <c r="AJ35" s="16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C35" s="11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12"/>
      <c r="CA35" s="166">
        <v>50</v>
      </c>
      <c r="CB35" s="167"/>
      <c r="CC35" s="5"/>
      <c r="CD35" s="5"/>
      <c r="CE35" s="5"/>
      <c r="CF35" s="12"/>
      <c r="CG35" s="5"/>
      <c r="CH35" s="5"/>
      <c r="CI35" s="5"/>
      <c r="CJ35" s="5" t="s">
        <v>135</v>
      </c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DA35" s="168">
        <f t="shared" si="0"/>
        <v>29</v>
      </c>
      <c r="DB35" s="167"/>
      <c r="DC35" s="154">
        <v>9400</v>
      </c>
      <c r="DD35" s="154"/>
      <c r="DE35" s="155"/>
      <c r="DF35" s="5"/>
      <c r="DG35" s="5"/>
      <c r="DH35" s="5"/>
      <c r="DI35" s="5"/>
      <c r="DJ35" s="105"/>
      <c r="DK35" s="156">
        <v>0.2</v>
      </c>
      <c r="DL35" s="156"/>
      <c r="DM35" s="5"/>
      <c r="DN35" s="5"/>
      <c r="DO35" s="5"/>
      <c r="DP35" s="5"/>
      <c r="DQ35" s="106"/>
      <c r="DR35" s="5"/>
      <c r="DS35" s="5"/>
      <c r="DT35" s="5"/>
      <c r="DU35" s="5"/>
      <c r="DV35" s="5"/>
      <c r="DW35" s="5"/>
      <c r="DX35" s="5"/>
      <c r="EC35" s="11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60"/>
      <c r="EV35" s="5"/>
      <c r="EW35" s="5"/>
      <c r="EX35" s="12"/>
      <c r="FC35" s="11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12"/>
      <c r="GC35" s="11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12"/>
      <c r="HC35" s="11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12"/>
      <c r="IC35" s="1" t="s">
        <v>5</v>
      </c>
      <c r="IH35" s="1" t="s">
        <v>13</v>
      </c>
    </row>
    <row r="36" spans="1:242" ht="24.95" customHeight="1" x14ac:dyDescent="0.3">
      <c r="A36" s="15"/>
      <c r="B36" s="37"/>
      <c r="C36" s="37"/>
      <c r="D36" s="37"/>
      <c r="E36" s="37"/>
      <c r="F36" s="37"/>
      <c r="G36" s="37"/>
      <c r="H36" s="60"/>
      <c r="I36" s="60"/>
      <c r="J36" s="60"/>
      <c r="K36" s="60"/>
      <c r="L36" s="37"/>
      <c r="M36" s="60"/>
      <c r="N36" s="60"/>
      <c r="O36" s="60"/>
      <c r="P36" s="60"/>
      <c r="Q36" s="37"/>
      <c r="R36" s="60"/>
      <c r="S36" s="60"/>
      <c r="T36" s="60"/>
      <c r="U36" s="60"/>
      <c r="V36" s="37"/>
      <c r="W36" s="37"/>
      <c r="X36" s="37"/>
      <c r="Y36" s="37"/>
      <c r="Z36" s="37"/>
      <c r="AC36" s="5"/>
      <c r="AD36" s="5"/>
      <c r="AE36" s="5" t="s">
        <v>18</v>
      </c>
      <c r="AF36" s="5"/>
      <c r="AG36" s="5"/>
      <c r="AH36" s="5"/>
      <c r="AI36" s="163"/>
      <c r="AJ36" s="164"/>
      <c r="AK36" s="165"/>
      <c r="AL36" s="32" t="s">
        <v>79</v>
      </c>
      <c r="AM36" s="163"/>
      <c r="AN36" s="164"/>
      <c r="AO36" s="165"/>
      <c r="AP36" s="32" t="str">
        <f>"＝"</f>
        <v>＝</v>
      </c>
      <c r="AQ36" s="163"/>
      <c r="AR36" s="164"/>
      <c r="AS36" s="165"/>
      <c r="AT36" s="5"/>
      <c r="AU36" s="5"/>
      <c r="AV36" s="5"/>
      <c r="AW36" s="5"/>
      <c r="AX36" s="5"/>
      <c r="BC36" s="29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CA36" s="166">
        <v>25</v>
      </c>
      <c r="CB36" s="167"/>
      <c r="CC36" s="5"/>
      <c r="CD36" s="5"/>
      <c r="CE36" s="5"/>
      <c r="CF36" s="12"/>
      <c r="CG36" s="5"/>
      <c r="CH36" s="5"/>
      <c r="CI36" s="5"/>
      <c r="CJ36" s="5" t="s">
        <v>137</v>
      </c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DA36" s="168">
        <f t="shared" si="0"/>
        <v>30</v>
      </c>
      <c r="DB36" s="167"/>
      <c r="DC36" s="154">
        <v>9800</v>
      </c>
      <c r="DD36" s="154"/>
      <c r="DE36" s="155"/>
      <c r="DF36" s="5"/>
      <c r="DG36" s="5"/>
      <c r="DH36" s="5"/>
      <c r="DI36" s="5"/>
      <c r="DJ36" s="105"/>
      <c r="DK36" s="156">
        <v>0</v>
      </c>
      <c r="DL36" s="156"/>
      <c r="DM36" s="5"/>
      <c r="DN36" s="5"/>
      <c r="DO36" s="5"/>
      <c r="DP36" s="5"/>
      <c r="DQ36" s="106"/>
      <c r="DR36" s="5"/>
      <c r="DS36" s="5"/>
      <c r="DT36" s="5"/>
      <c r="DU36" s="5"/>
      <c r="DV36" s="5"/>
      <c r="DW36" s="5"/>
      <c r="DX36" s="5"/>
      <c r="EC36" s="29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8"/>
      <c r="FC36" s="29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8"/>
      <c r="GC36" s="29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8"/>
      <c r="HC36" s="29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8"/>
    </row>
    <row r="37" spans="1:242" ht="24.9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61"/>
      <c r="M37" s="61"/>
      <c r="N37" s="61"/>
      <c r="O37" s="61"/>
      <c r="P37" s="61"/>
      <c r="Q37" s="61"/>
      <c r="R37" s="30"/>
      <c r="S37" s="30"/>
      <c r="T37" s="15"/>
      <c r="U37" s="15"/>
      <c r="V37" s="15"/>
      <c r="W37" s="15"/>
      <c r="X37" s="15"/>
      <c r="Y37" s="15"/>
      <c r="CA37" s="157">
        <v>0</v>
      </c>
      <c r="CB37" s="158"/>
      <c r="CC37" s="150"/>
      <c r="CD37" s="150"/>
      <c r="CE37" s="150"/>
      <c r="CF37" s="151"/>
      <c r="CK37" s="37" t="s">
        <v>136</v>
      </c>
      <c r="DA37" s="159">
        <f t="shared" si="0"/>
        <v>31</v>
      </c>
      <c r="DB37" s="160"/>
      <c r="DC37" s="161">
        <v>9800</v>
      </c>
      <c r="DD37" s="161"/>
      <c r="DE37" s="162"/>
      <c r="DJ37" s="107"/>
      <c r="DK37" s="108"/>
      <c r="DL37" s="108"/>
      <c r="DM37" s="108"/>
      <c r="DN37" s="108"/>
      <c r="DO37" s="108"/>
      <c r="DP37" s="108"/>
      <c r="DQ37" s="109"/>
    </row>
  </sheetData>
  <mergeCells count="520">
    <mergeCell ref="C2:F4"/>
    <mergeCell ref="AA2:AC2"/>
    <mergeCell ref="AI2:AJ2"/>
    <mergeCell ref="AN2:AO2"/>
    <mergeCell ref="AS2:AT2"/>
    <mergeCell ref="BA2:BC2"/>
    <mergeCell ref="HA2:HC2"/>
    <mergeCell ref="IC2:IX3"/>
    <mergeCell ref="AM3:AP3"/>
    <mergeCell ref="AH4:AK4"/>
    <mergeCell ref="AM4:AP4"/>
    <mergeCell ref="AR4:AU4"/>
    <mergeCell ref="CJ4:CM4"/>
    <mergeCell ref="EP4:ES4"/>
    <mergeCell ref="ET4:EW4"/>
    <mergeCell ref="FA4:FB4"/>
    <mergeCell ref="CA2:CC2"/>
    <mergeCell ref="CD2:CF2"/>
    <mergeCell ref="DA2:DC2"/>
    <mergeCell ref="EA2:EC2"/>
    <mergeCell ref="FA2:FC2"/>
    <mergeCell ref="GA2:GC2"/>
    <mergeCell ref="FO4:FP4"/>
    <mergeCell ref="FQ4:FR4"/>
    <mergeCell ref="FS4:FT4"/>
    <mergeCell ref="FU4:FV4"/>
    <mergeCell ref="FW4:FX4"/>
    <mergeCell ref="FY4:FZ4"/>
    <mergeCell ref="FC4:FD4"/>
    <mergeCell ref="FE4:FF4"/>
    <mergeCell ref="FG4:FH4"/>
    <mergeCell ref="FI4:FJ4"/>
    <mergeCell ref="FK4:FL4"/>
    <mergeCell ref="FM4:FN4"/>
    <mergeCell ref="GQ4:GR4"/>
    <mergeCell ref="GS4:GT4"/>
    <mergeCell ref="GU4:GV4"/>
    <mergeCell ref="GW4:GX4"/>
    <mergeCell ref="GA4:GB4"/>
    <mergeCell ref="GC4:GD4"/>
    <mergeCell ref="GE4:GF4"/>
    <mergeCell ref="GG4:GH4"/>
    <mergeCell ref="GI4:GJ4"/>
    <mergeCell ref="GK4:GL4"/>
    <mergeCell ref="HW4:HX4"/>
    <mergeCell ref="HY4:HZ4"/>
    <mergeCell ref="BC5:BD5"/>
    <mergeCell ref="BE5:BF5"/>
    <mergeCell ref="CI5:CK5"/>
    <mergeCell ref="EC5:EE8"/>
    <mergeCell ref="EF5:EO5"/>
    <mergeCell ref="EP5:ES5"/>
    <mergeCell ref="ET5:EW5"/>
    <mergeCell ref="FA5:FB5"/>
    <mergeCell ref="HK4:HL4"/>
    <mergeCell ref="HM4:HN4"/>
    <mergeCell ref="HO4:HP4"/>
    <mergeCell ref="HQ4:HR4"/>
    <mergeCell ref="HS4:HT4"/>
    <mergeCell ref="HU4:HV4"/>
    <mergeCell ref="GY4:GZ4"/>
    <mergeCell ref="HA4:HB4"/>
    <mergeCell ref="HC4:HD4"/>
    <mergeCell ref="HE4:HF4"/>
    <mergeCell ref="HG4:HH4"/>
    <mergeCell ref="HI4:HJ4"/>
    <mergeCell ref="GM4:GN4"/>
    <mergeCell ref="GO4:GP4"/>
    <mergeCell ref="FO5:FP5"/>
    <mergeCell ref="FQ5:FR5"/>
    <mergeCell ref="FS5:FT5"/>
    <mergeCell ref="FU5:FV5"/>
    <mergeCell ref="FW5:FX5"/>
    <mergeCell ref="FY5:FZ5"/>
    <mergeCell ref="FC5:FD5"/>
    <mergeCell ref="FE5:FF5"/>
    <mergeCell ref="FG5:FH5"/>
    <mergeCell ref="FI5:FJ5"/>
    <mergeCell ref="FK5:FL5"/>
    <mergeCell ref="FM5:FN5"/>
    <mergeCell ref="GQ5:GR5"/>
    <mergeCell ref="GS5:GT5"/>
    <mergeCell ref="GU5:GV5"/>
    <mergeCell ref="GW5:GX5"/>
    <mergeCell ref="GA5:GB5"/>
    <mergeCell ref="GC5:GD5"/>
    <mergeCell ref="GE5:GF5"/>
    <mergeCell ref="GG5:GH5"/>
    <mergeCell ref="GI5:GJ5"/>
    <mergeCell ref="GK5:GL5"/>
    <mergeCell ref="HW5:HX5"/>
    <mergeCell ref="HY5:HZ5"/>
    <mergeCell ref="A6:C6"/>
    <mergeCell ref="D6:H7"/>
    <mergeCell ref="AC6:AD6"/>
    <mergeCell ref="AE6:AF6"/>
    <mergeCell ref="AG6:AH6"/>
    <mergeCell ref="AI6:AJ6"/>
    <mergeCell ref="AK6:AL6"/>
    <mergeCell ref="AM6:AN6"/>
    <mergeCell ref="HK5:HL5"/>
    <mergeCell ref="HM5:HN5"/>
    <mergeCell ref="HO5:HP5"/>
    <mergeCell ref="HQ5:HR5"/>
    <mergeCell ref="HS5:HT5"/>
    <mergeCell ref="HU5:HV5"/>
    <mergeCell ref="GY5:GZ5"/>
    <mergeCell ref="HA5:HB5"/>
    <mergeCell ref="HC5:HD5"/>
    <mergeCell ref="HE5:HF5"/>
    <mergeCell ref="HG5:HH5"/>
    <mergeCell ref="HI5:HJ5"/>
    <mergeCell ref="GM5:GN5"/>
    <mergeCell ref="GO5:GP5"/>
    <mergeCell ref="ET6:EW6"/>
    <mergeCell ref="O7:Q7"/>
    <mergeCell ref="AC7:AD7"/>
    <mergeCell ref="AE7:AF7"/>
    <mergeCell ref="AG7:AH7"/>
    <mergeCell ref="AI7:AJ7"/>
    <mergeCell ref="AK7:AL7"/>
    <mergeCell ref="BE6:BF6"/>
    <mergeCell ref="BO6:BQ6"/>
    <mergeCell ref="DA6:DB6"/>
    <mergeCell ref="DC6:DE6"/>
    <mergeCell ref="DF6:DG6"/>
    <mergeCell ref="DH6:DJ6"/>
    <mergeCell ref="AO6:AP6"/>
    <mergeCell ref="AQ6:AR6"/>
    <mergeCell ref="AS6:AT6"/>
    <mergeCell ref="AU6:AV6"/>
    <mergeCell ref="AW6:AX6"/>
    <mergeCell ref="BC6:BD6"/>
    <mergeCell ref="AM7:AN7"/>
    <mergeCell ref="AO7:AP7"/>
    <mergeCell ref="AQ7:AR7"/>
    <mergeCell ref="AS7:AT7"/>
    <mergeCell ref="AU7:AV7"/>
    <mergeCell ref="AW7:AX7"/>
    <mergeCell ref="DQ6:DU6"/>
    <mergeCell ref="EF6:EO6"/>
    <mergeCell ref="EP6:ES6"/>
    <mergeCell ref="ET7:EW7"/>
    <mergeCell ref="FC7:FE10"/>
    <mergeCell ref="EF8:EO8"/>
    <mergeCell ref="EP8:ES8"/>
    <mergeCell ref="ET8:EW8"/>
    <mergeCell ref="EP9:ES9"/>
    <mergeCell ref="BC7:BD7"/>
    <mergeCell ref="BE7:BF7"/>
    <mergeCell ref="CA7:CC7"/>
    <mergeCell ref="DA7:DB7"/>
    <mergeCell ref="DC7:DE7"/>
    <mergeCell ref="DF7:DG7"/>
    <mergeCell ref="HF7:HO7"/>
    <mergeCell ref="HP7:HS7"/>
    <mergeCell ref="BC8:BD8"/>
    <mergeCell ref="BE8:BF8"/>
    <mergeCell ref="BO8:BQ8"/>
    <mergeCell ref="DA8:DB8"/>
    <mergeCell ref="DC8:DE8"/>
    <mergeCell ref="DF8:DG8"/>
    <mergeCell ref="DH8:DJ8"/>
    <mergeCell ref="DQ8:DU8"/>
    <mergeCell ref="FF7:FO7"/>
    <mergeCell ref="FP7:FS7"/>
    <mergeCell ref="GC7:GE10"/>
    <mergeCell ref="GF7:GO7"/>
    <mergeCell ref="GP7:GS7"/>
    <mergeCell ref="HC7:HE10"/>
    <mergeCell ref="FF8:FO8"/>
    <mergeCell ref="FP8:FS8"/>
    <mergeCell ref="GF8:GO8"/>
    <mergeCell ref="GP8:GS8"/>
    <mergeCell ref="DH7:DJ7"/>
    <mergeCell ref="DQ7:DU7"/>
    <mergeCell ref="EF7:EO7"/>
    <mergeCell ref="EP7:ES7"/>
    <mergeCell ref="HF8:HO8"/>
    <mergeCell ref="HP8:HS8"/>
    <mergeCell ref="AH9:AK9"/>
    <mergeCell ref="AM9:AP9"/>
    <mergeCell ref="AR9:AU9"/>
    <mergeCell ref="BC9:BD9"/>
    <mergeCell ref="BE9:BF9"/>
    <mergeCell ref="BO9:BQ9"/>
    <mergeCell ref="CQ9:CS9"/>
    <mergeCell ref="DA9:DB9"/>
    <mergeCell ref="HP9:HS9"/>
    <mergeCell ref="I10:M10"/>
    <mergeCell ref="BC10:BD10"/>
    <mergeCell ref="BE10:BF10"/>
    <mergeCell ref="CQ10:CS10"/>
    <mergeCell ref="DA10:DB10"/>
    <mergeCell ref="DC10:DE10"/>
    <mergeCell ref="DF10:DG10"/>
    <mergeCell ref="DH10:DJ10"/>
    <mergeCell ref="EF10:EO10"/>
    <mergeCell ref="ET9:EW9"/>
    <mergeCell ref="FF9:FO9"/>
    <mergeCell ref="FP9:FS9"/>
    <mergeCell ref="GF9:GO9"/>
    <mergeCell ref="GP9:GS9"/>
    <mergeCell ref="HF9:HO9"/>
    <mergeCell ref="DC9:DE9"/>
    <mergeCell ref="DF9:DG9"/>
    <mergeCell ref="DH9:DJ9"/>
    <mergeCell ref="DQ9:DU9"/>
    <mergeCell ref="EC9:EE10"/>
    <mergeCell ref="EF9:EO9"/>
    <mergeCell ref="ET11:EW11"/>
    <mergeCell ref="FC11:FE12"/>
    <mergeCell ref="HF10:HO10"/>
    <mergeCell ref="HP10:HS10"/>
    <mergeCell ref="I11:M11"/>
    <mergeCell ref="AL11:AQ11"/>
    <mergeCell ref="BC11:BD11"/>
    <mergeCell ref="BE11:BF11"/>
    <mergeCell ref="CQ11:CS11"/>
    <mergeCell ref="DA11:DB11"/>
    <mergeCell ref="DC11:DE11"/>
    <mergeCell ref="DF11:DG11"/>
    <mergeCell ref="EP10:ES10"/>
    <mergeCell ref="ET10:EW10"/>
    <mergeCell ref="FF10:FO10"/>
    <mergeCell ref="FP10:FS10"/>
    <mergeCell ref="GF10:GO10"/>
    <mergeCell ref="GP10:GS10"/>
    <mergeCell ref="HF11:HO11"/>
    <mergeCell ref="HP11:HS11"/>
    <mergeCell ref="BC12:BD12"/>
    <mergeCell ref="BE12:BF12"/>
    <mergeCell ref="BN12:BP12"/>
    <mergeCell ref="BR12:BT12"/>
    <mergeCell ref="BV12:BX12"/>
    <mergeCell ref="CQ12:CS12"/>
    <mergeCell ref="DA12:DB12"/>
    <mergeCell ref="DC12:DE12"/>
    <mergeCell ref="FF11:FO11"/>
    <mergeCell ref="FP11:FS11"/>
    <mergeCell ref="GC11:GE12"/>
    <mergeCell ref="GF11:GO11"/>
    <mergeCell ref="GP11:GS11"/>
    <mergeCell ref="HC11:HE12"/>
    <mergeCell ref="FF12:FO12"/>
    <mergeCell ref="FP12:FS12"/>
    <mergeCell ref="GF12:GO12"/>
    <mergeCell ref="GP12:GS12"/>
    <mergeCell ref="DH11:DJ11"/>
    <mergeCell ref="EC11:EE12"/>
    <mergeCell ref="EF11:EO11"/>
    <mergeCell ref="EP11:ES11"/>
    <mergeCell ref="HF12:HO12"/>
    <mergeCell ref="HP12:HS12"/>
    <mergeCell ref="AA13:AC13"/>
    <mergeCell ref="BC13:BD13"/>
    <mergeCell ref="BE13:BF13"/>
    <mergeCell ref="DA13:DB13"/>
    <mergeCell ref="DC13:DE13"/>
    <mergeCell ref="DF13:DG13"/>
    <mergeCell ref="DH13:DJ13"/>
    <mergeCell ref="EC13:EE15"/>
    <mergeCell ref="DF12:DG12"/>
    <mergeCell ref="DH12:DJ12"/>
    <mergeCell ref="DU12:DY12"/>
    <mergeCell ref="EF12:EO12"/>
    <mergeCell ref="EP12:ES12"/>
    <mergeCell ref="ET12:EW12"/>
    <mergeCell ref="GC13:GE14"/>
    <mergeCell ref="GF13:GO13"/>
    <mergeCell ref="GP13:GS13"/>
    <mergeCell ref="HC13:HE14"/>
    <mergeCell ref="HF13:HO13"/>
    <mergeCell ref="HP13:HS13"/>
    <mergeCell ref="GF14:GO14"/>
    <mergeCell ref="GP14:GS14"/>
    <mergeCell ref="HF14:HO14"/>
    <mergeCell ref="HP14:HS14"/>
    <mergeCell ref="ET14:EW14"/>
    <mergeCell ref="FF14:FO14"/>
    <mergeCell ref="FP14:FS14"/>
    <mergeCell ref="L14:N14"/>
    <mergeCell ref="BC14:BD14"/>
    <mergeCell ref="BE14:BF14"/>
    <mergeCell ref="DA14:DB14"/>
    <mergeCell ref="DC14:DE14"/>
    <mergeCell ref="DF14:DG14"/>
    <mergeCell ref="EF13:EO15"/>
    <mergeCell ref="EP13:ES13"/>
    <mergeCell ref="ET13:EW13"/>
    <mergeCell ref="FC13:FE14"/>
    <mergeCell ref="FF13:FO13"/>
    <mergeCell ref="FP13:FS13"/>
    <mergeCell ref="FF15:FO17"/>
    <mergeCell ref="FP15:FS15"/>
    <mergeCell ref="FP16:FS16"/>
    <mergeCell ref="I15:K15"/>
    <mergeCell ref="AO15:AQ15"/>
    <mergeCell ref="BC15:BD15"/>
    <mergeCell ref="BE15:BF15"/>
    <mergeCell ref="CL15:CP15"/>
    <mergeCell ref="DA15:DB15"/>
    <mergeCell ref="DH14:DJ14"/>
    <mergeCell ref="DU14:DY14"/>
    <mergeCell ref="EP14:ES14"/>
    <mergeCell ref="HC15:HE17"/>
    <mergeCell ref="HF15:HO17"/>
    <mergeCell ref="HP15:HS15"/>
    <mergeCell ref="GP16:GS16"/>
    <mergeCell ref="HP16:HS16"/>
    <mergeCell ref="GP17:GS17"/>
    <mergeCell ref="HP17:HS17"/>
    <mergeCell ref="DC15:DE15"/>
    <mergeCell ref="DF15:DG15"/>
    <mergeCell ref="DH15:DJ15"/>
    <mergeCell ref="EP15:ES15"/>
    <mergeCell ref="ET15:EW15"/>
    <mergeCell ref="FC15:FE17"/>
    <mergeCell ref="DH16:DJ16"/>
    <mergeCell ref="DU16:DY16"/>
    <mergeCell ref="AC16:AD16"/>
    <mergeCell ref="AE16:AF16"/>
    <mergeCell ref="AG16:AH16"/>
    <mergeCell ref="AI16:AJ16"/>
    <mergeCell ref="AK16:AL16"/>
    <mergeCell ref="AM16:AN16"/>
    <mergeCell ref="GC15:GE17"/>
    <mergeCell ref="GF15:GO17"/>
    <mergeCell ref="GP15:GS15"/>
    <mergeCell ref="BE16:BF16"/>
    <mergeCell ref="CA16:CB16"/>
    <mergeCell ref="CL16:CP16"/>
    <mergeCell ref="DA16:DB16"/>
    <mergeCell ref="DC16:DE16"/>
    <mergeCell ref="DF16:DG16"/>
    <mergeCell ref="AO16:AP16"/>
    <mergeCell ref="AQ16:AR16"/>
    <mergeCell ref="AS16:AT16"/>
    <mergeCell ref="AU16:AV16"/>
    <mergeCell ref="AW16:AX16"/>
    <mergeCell ref="BC16:BD16"/>
    <mergeCell ref="FP17:FS17"/>
    <mergeCell ref="AO17:AP17"/>
    <mergeCell ref="AQ17:AR17"/>
    <mergeCell ref="AS17:AT17"/>
    <mergeCell ref="AU17:AV17"/>
    <mergeCell ref="AW17:AX17"/>
    <mergeCell ref="BC17:BD17"/>
    <mergeCell ref="AC17:AD17"/>
    <mergeCell ref="AE17:AF17"/>
    <mergeCell ref="AG17:AH17"/>
    <mergeCell ref="AI17:AJ17"/>
    <mergeCell ref="AK17:AL17"/>
    <mergeCell ref="AM17:AN17"/>
    <mergeCell ref="L18:N18"/>
    <mergeCell ref="BC18:BD18"/>
    <mergeCell ref="BE18:BF18"/>
    <mergeCell ref="CA18:CB18"/>
    <mergeCell ref="DA18:DB18"/>
    <mergeCell ref="DC18:DE18"/>
    <mergeCell ref="BE17:BF17"/>
    <mergeCell ref="CA17:CB17"/>
    <mergeCell ref="CL17:CP17"/>
    <mergeCell ref="DA17:DB17"/>
    <mergeCell ref="DC17:DE17"/>
    <mergeCell ref="DU18:DY18"/>
    <mergeCell ref="EA18:EB20"/>
    <mergeCell ref="CA19:CB19"/>
    <mergeCell ref="DA19:DB19"/>
    <mergeCell ref="DC19:DE19"/>
    <mergeCell ref="AO20:AQ20"/>
    <mergeCell ref="CA20:CB20"/>
    <mergeCell ref="DA20:DB20"/>
    <mergeCell ref="DC20:DE20"/>
    <mergeCell ref="DU20:DY20"/>
    <mergeCell ref="EA21:EB23"/>
    <mergeCell ref="M22:O22"/>
    <mergeCell ref="AC22:AD22"/>
    <mergeCell ref="AE22:AF22"/>
    <mergeCell ref="AG22:AH22"/>
    <mergeCell ref="AI22:AJ22"/>
    <mergeCell ref="AK22:AL22"/>
    <mergeCell ref="AM22:AN22"/>
    <mergeCell ref="CA22:CB22"/>
    <mergeCell ref="DA22:DB22"/>
    <mergeCell ref="AK21:AL21"/>
    <mergeCell ref="AM21:AN21"/>
    <mergeCell ref="CA21:CB21"/>
    <mergeCell ref="DA21:DB21"/>
    <mergeCell ref="DC21:DE21"/>
    <mergeCell ref="DU21:DY21"/>
    <mergeCell ref="K21:M21"/>
    <mergeCell ref="P21:R21"/>
    <mergeCell ref="AC21:AD21"/>
    <mergeCell ref="AE21:AF21"/>
    <mergeCell ref="AG21:AH21"/>
    <mergeCell ref="AI21:AJ21"/>
    <mergeCell ref="DC24:DE24"/>
    <mergeCell ref="DC22:DE22"/>
    <mergeCell ref="M23:O23"/>
    <mergeCell ref="CA23:CB23"/>
    <mergeCell ref="CN23:CP23"/>
    <mergeCell ref="CR23:CT23"/>
    <mergeCell ref="CW23:CY23"/>
    <mergeCell ref="DA23:DB23"/>
    <mergeCell ref="DC23:DE23"/>
    <mergeCell ref="EY24:EZ24"/>
    <mergeCell ref="Q25:T25"/>
    <mergeCell ref="AO25:AQ25"/>
    <mergeCell ref="CA25:CB25"/>
    <mergeCell ref="DA25:DB25"/>
    <mergeCell ref="DC25:DE25"/>
    <mergeCell ref="DK25:DL25"/>
    <mergeCell ref="EM24:EN24"/>
    <mergeCell ref="EO24:EP24"/>
    <mergeCell ref="EQ24:ER24"/>
    <mergeCell ref="ES24:ET24"/>
    <mergeCell ref="EU24:EV24"/>
    <mergeCell ref="EW24:EX24"/>
    <mergeCell ref="DK24:DL24"/>
    <mergeCell ref="EC24:ED24"/>
    <mergeCell ref="EE24:EF24"/>
    <mergeCell ref="EG24:EH24"/>
    <mergeCell ref="EI24:EJ24"/>
    <mergeCell ref="EK24:EL24"/>
    <mergeCell ref="CA24:CB24"/>
    <mergeCell ref="CN24:CP24"/>
    <mergeCell ref="CR24:CT24"/>
    <mergeCell ref="CW24:CY24"/>
    <mergeCell ref="DA24:DB24"/>
    <mergeCell ref="K27:O27"/>
    <mergeCell ref="AC27:AD27"/>
    <mergeCell ref="AE27:AF27"/>
    <mergeCell ref="AG27:AH27"/>
    <mergeCell ref="AI27:AJ27"/>
    <mergeCell ref="K26:O26"/>
    <mergeCell ref="AC26:AD26"/>
    <mergeCell ref="AE26:AF26"/>
    <mergeCell ref="AG26:AH26"/>
    <mergeCell ref="AI26:AJ26"/>
    <mergeCell ref="AK27:AL27"/>
    <mergeCell ref="AM27:AN27"/>
    <mergeCell ref="CA27:CB27"/>
    <mergeCell ref="DA27:DB27"/>
    <mergeCell ref="DC27:DE27"/>
    <mergeCell ref="DK27:DL27"/>
    <mergeCell ref="AM26:AN26"/>
    <mergeCell ref="CA26:CB26"/>
    <mergeCell ref="DA26:DB26"/>
    <mergeCell ref="DC26:DE26"/>
    <mergeCell ref="DK26:DL26"/>
    <mergeCell ref="AK26:AL26"/>
    <mergeCell ref="K28:O28"/>
    <mergeCell ref="CA28:CB28"/>
    <mergeCell ref="DA28:DB28"/>
    <mergeCell ref="DC28:DE28"/>
    <mergeCell ref="DK28:DL28"/>
    <mergeCell ref="L29:P29"/>
    <mergeCell ref="CA29:CB29"/>
    <mergeCell ref="CL29:CQ29"/>
    <mergeCell ref="DA29:DB29"/>
    <mergeCell ref="DC29:DE29"/>
    <mergeCell ref="DK29:DL29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CA30:CB30"/>
    <mergeCell ref="DA30:DB30"/>
    <mergeCell ref="DC30:DE30"/>
    <mergeCell ref="DK30:DL30"/>
    <mergeCell ref="AC31:AD31"/>
    <mergeCell ref="AE31:AF31"/>
    <mergeCell ref="AG31:AH31"/>
    <mergeCell ref="AI31:AJ31"/>
    <mergeCell ref="AK31:AL31"/>
    <mergeCell ref="AM31:AN31"/>
    <mergeCell ref="DA31:DB31"/>
    <mergeCell ref="DC31:DE31"/>
    <mergeCell ref="DK31:DL31"/>
    <mergeCell ref="CA32:CB32"/>
    <mergeCell ref="DA32:DB32"/>
    <mergeCell ref="DC32:DE32"/>
    <mergeCell ref="DK32:DL32"/>
    <mergeCell ref="AO31:AP31"/>
    <mergeCell ref="AQ31:AR31"/>
    <mergeCell ref="AS31:AT31"/>
    <mergeCell ref="CA31:CB31"/>
    <mergeCell ref="CQ31:CS31"/>
    <mergeCell ref="CU31:CW31"/>
    <mergeCell ref="AH33:AJ33"/>
    <mergeCell ref="CA33:CB33"/>
    <mergeCell ref="DA33:DB33"/>
    <mergeCell ref="DC33:DE33"/>
    <mergeCell ref="DK33:DL33"/>
    <mergeCell ref="AH34:AJ34"/>
    <mergeCell ref="CA34:CB34"/>
    <mergeCell ref="DA34:DB34"/>
    <mergeCell ref="DC34:DE34"/>
    <mergeCell ref="DK34:DL34"/>
    <mergeCell ref="DC36:DE36"/>
    <mergeCell ref="DK36:DL36"/>
    <mergeCell ref="CA37:CB37"/>
    <mergeCell ref="DA37:DB37"/>
    <mergeCell ref="DC37:DE37"/>
    <mergeCell ref="AH35:AJ35"/>
    <mergeCell ref="CA35:CB35"/>
    <mergeCell ref="DA35:DB35"/>
    <mergeCell ref="DC35:DE35"/>
    <mergeCell ref="DK35:DL35"/>
    <mergeCell ref="AI36:AK36"/>
    <mergeCell ref="AM36:AO36"/>
    <mergeCell ref="AQ36:AS36"/>
    <mergeCell ref="CA36:CB36"/>
    <mergeCell ref="DA36:DB36"/>
  </mergeCells>
  <phoneticPr fontId="2"/>
  <pageMargins left="0.7" right="0.86624999999999996" top="0.75" bottom="0.75" header="0.3" footer="0.3"/>
  <pageSetup paperSize="9" scale="87" orientation="portrait" r:id="rId1"/>
  <headerFooter>
    <oddHeader>&amp;L2019/06/26&amp;C&amp;"メイリオ,レギュラー"&amp;16&amp;A&amp;R&amp;"メイリオ,レギュラー"（担当：池川）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showGridLines="0" tabSelected="1" view="pageLayout" topLeftCell="DF22" zoomScale="80" zoomScaleNormal="90" zoomScalePageLayoutView="80" workbookViewId="0">
      <selection activeCell="DJ23" sqref="DJ23"/>
    </sheetView>
  </sheetViews>
  <sheetFormatPr defaultColWidth="3.625" defaultRowHeight="24.95" customHeight="1" x14ac:dyDescent="0.3"/>
  <cols>
    <col min="1" max="1" width="3.625" style="1"/>
    <col min="2" max="2" width="4.375" style="1" bestFit="1" customWidth="1"/>
    <col min="3" max="7" width="3.625" style="1"/>
    <col min="8" max="8" width="4" style="1" bestFit="1" customWidth="1"/>
    <col min="9" max="26" width="3.625" style="1"/>
    <col min="27" max="52" width="3.625" style="28"/>
    <col min="53" max="234" width="3.625" style="37"/>
    <col min="235" max="16384" width="3.625" style="1"/>
  </cols>
  <sheetData>
    <row r="1" spans="1:258" ht="24.95" customHeight="1" thickBot="1" x14ac:dyDescent="0.35"/>
    <row r="2" spans="1:258" ht="24.95" customHeight="1" x14ac:dyDescent="0.3">
      <c r="C2" s="230" t="s">
        <v>0</v>
      </c>
      <c r="D2" s="231"/>
      <c r="E2" s="231"/>
      <c r="F2" s="232"/>
      <c r="G2" s="24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7"/>
      <c r="Z2" s="17"/>
      <c r="AA2" s="203" t="s">
        <v>64</v>
      </c>
      <c r="AB2" s="203"/>
      <c r="AC2" s="203"/>
      <c r="AD2" s="15"/>
      <c r="AE2" s="15"/>
      <c r="AF2" s="16"/>
      <c r="AG2" s="16"/>
      <c r="AH2" s="16"/>
      <c r="AI2" s="242">
        <v>21</v>
      </c>
      <c r="AJ2" s="243"/>
      <c r="AK2" s="62"/>
      <c r="AL2" s="62"/>
      <c r="AM2" s="62"/>
      <c r="AN2" s="243">
        <v>23.5</v>
      </c>
      <c r="AO2" s="243"/>
      <c r="AP2" s="62"/>
      <c r="AQ2" s="62"/>
      <c r="AR2" s="62"/>
      <c r="AS2" s="243">
        <v>28</v>
      </c>
      <c r="AT2" s="244"/>
      <c r="AU2" s="16"/>
      <c r="AV2" s="16"/>
      <c r="AW2" s="16"/>
      <c r="AX2" s="16"/>
      <c r="AY2" s="16"/>
      <c r="AZ2" s="18"/>
      <c r="BA2" s="203" t="s">
        <v>80</v>
      </c>
      <c r="BB2" s="203"/>
      <c r="BC2" s="203"/>
      <c r="BD2" s="15" t="s">
        <v>81</v>
      </c>
      <c r="BE2" s="15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8"/>
      <c r="CA2" s="203" t="s">
        <v>80</v>
      </c>
      <c r="CB2" s="203"/>
      <c r="CC2" s="203"/>
      <c r="CD2" s="173" t="s">
        <v>22</v>
      </c>
      <c r="CE2" s="174"/>
      <c r="CF2" s="175"/>
      <c r="CG2" s="16" t="s">
        <v>91</v>
      </c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8"/>
      <c r="DA2" s="203" t="s">
        <v>138</v>
      </c>
      <c r="DB2" s="203"/>
      <c r="DC2" s="203"/>
      <c r="DD2" s="15" t="s">
        <v>139</v>
      </c>
      <c r="DE2" s="15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8"/>
      <c r="EA2" s="203" t="s">
        <v>151</v>
      </c>
      <c r="EB2" s="203"/>
      <c r="EC2" s="203"/>
      <c r="ED2" s="15" t="s">
        <v>152</v>
      </c>
      <c r="EE2" s="15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8"/>
      <c r="FA2" s="203" t="s">
        <v>139</v>
      </c>
      <c r="FB2" s="203"/>
      <c r="FC2" s="203"/>
      <c r="FD2" s="15"/>
      <c r="FE2" s="16" t="s">
        <v>174</v>
      </c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8"/>
      <c r="GA2" s="203" t="s">
        <v>139</v>
      </c>
      <c r="GB2" s="203"/>
      <c r="GC2" s="203"/>
      <c r="GD2" s="15"/>
      <c r="GE2" s="16" t="s">
        <v>174</v>
      </c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8"/>
      <c r="HA2" s="203" t="s">
        <v>139</v>
      </c>
      <c r="HB2" s="203"/>
      <c r="HC2" s="203"/>
      <c r="HD2" s="15"/>
      <c r="HE2" s="16" t="s">
        <v>174</v>
      </c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8"/>
      <c r="IA2" s="17"/>
      <c r="IC2" s="230" t="s">
        <v>2</v>
      </c>
      <c r="ID2" s="231"/>
      <c r="IE2" s="231"/>
      <c r="IF2" s="231"/>
      <c r="IG2" s="231"/>
      <c r="IH2" s="231"/>
      <c r="II2" s="231"/>
      <c r="IJ2" s="231"/>
      <c r="IK2" s="231"/>
      <c r="IL2" s="231"/>
      <c r="IM2" s="231"/>
      <c r="IN2" s="231"/>
      <c r="IO2" s="231"/>
      <c r="IP2" s="231"/>
      <c r="IQ2" s="231"/>
      <c r="IR2" s="231"/>
      <c r="IS2" s="231"/>
      <c r="IT2" s="231"/>
      <c r="IU2" s="231"/>
      <c r="IV2" s="231"/>
      <c r="IW2" s="231"/>
      <c r="IX2" s="232"/>
    </row>
    <row r="3" spans="1:258" ht="24.95" customHeight="1" thickBot="1" x14ac:dyDescent="0.35">
      <c r="C3" s="240"/>
      <c r="D3" s="195"/>
      <c r="E3" s="195"/>
      <c r="F3" s="241"/>
      <c r="G3" s="4" t="s">
        <v>10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17"/>
      <c r="Z3" s="17"/>
      <c r="AA3" s="18"/>
      <c r="AB3" s="18"/>
      <c r="AC3" s="18"/>
      <c r="AD3" s="16"/>
      <c r="AE3" s="35"/>
      <c r="AF3" s="15"/>
      <c r="AG3" s="35"/>
      <c r="AH3" s="35"/>
      <c r="AI3" s="63"/>
      <c r="AJ3" s="64"/>
      <c r="AK3" s="64"/>
      <c r="AL3" s="64"/>
      <c r="AM3" s="236" t="s">
        <v>25</v>
      </c>
      <c r="AN3" s="236"/>
      <c r="AO3" s="236"/>
      <c r="AP3" s="236"/>
      <c r="AQ3" s="65"/>
      <c r="AR3" s="65"/>
      <c r="AS3" s="65"/>
      <c r="AT3" s="66"/>
      <c r="AU3" s="15"/>
      <c r="AV3" s="15"/>
      <c r="AW3" s="16"/>
      <c r="AX3" s="16"/>
      <c r="AY3" s="16"/>
      <c r="AZ3" s="18"/>
      <c r="BA3" s="18"/>
      <c r="BB3" s="18"/>
      <c r="BC3" s="18"/>
      <c r="BD3" s="16" t="s">
        <v>82</v>
      </c>
      <c r="BE3" s="35"/>
      <c r="BF3" s="15"/>
      <c r="BG3" s="35"/>
      <c r="BH3" s="35"/>
      <c r="BI3" s="35"/>
      <c r="BJ3" s="35"/>
      <c r="BK3" s="35"/>
      <c r="BL3" s="3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6"/>
      <c r="BX3" s="16"/>
      <c r="BY3" s="16"/>
      <c r="BZ3" s="18"/>
      <c r="CA3" s="18"/>
      <c r="CB3" s="18"/>
      <c r="CC3" s="18"/>
      <c r="CD3" s="16"/>
      <c r="CE3" s="15" t="s">
        <v>92</v>
      </c>
      <c r="CF3" s="15"/>
      <c r="CG3" s="35"/>
      <c r="CH3" s="35"/>
      <c r="CI3" s="35"/>
      <c r="CJ3" s="35"/>
      <c r="CK3" s="35"/>
      <c r="CL3" s="3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6"/>
      <c r="CX3" s="16"/>
      <c r="CY3" s="16"/>
      <c r="CZ3" s="18"/>
      <c r="DA3" s="18"/>
      <c r="DB3" s="18"/>
      <c r="DC3" s="18"/>
      <c r="DD3" s="16" t="s">
        <v>140</v>
      </c>
      <c r="DE3" s="35"/>
      <c r="DF3" s="15"/>
      <c r="DG3" s="35"/>
      <c r="DH3" s="35"/>
      <c r="DI3" s="35"/>
      <c r="DJ3" s="35"/>
      <c r="DK3" s="35"/>
      <c r="DL3" s="3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6"/>
      <c r="DX3" s="16"/>
      <c r="DY3" s="16"/>
      <c r="DZ3" s="18"/>
      <c r="EA3" s="18"/>
      <c r="EB3" s="18"/>
      <c r="EC3" s="18"/>
      <c r="ED3" s="16" t="s">
        <v>153</v>
      </c>
      <c r="EE3" s="35"/>
      <c r="EF3" s="15"/>
      <c r="EG3" s="35"/>
      <c r="EH3" s="35"/>
      <c r="EI3" s="35"/>
      <c r="EJ3" s="35"/>
      <c r="EK3" s="35"/>
      <c r="EL3" s="3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6"/>
      <c r="EX3" s="16"/>
      <c r="EY3" s="16"/>
      <c r="EZ3" s="18"/>
      <c r="FA3" s="18"/>
      <c r="FB3" s="18"/>
      <c r="FC3" s="18"/>
      <c r="FD3" s="16"/>
      <c r="FE3" s="35"/>
      <c r="FF3" s="15"/>
      <c r="FG3" s="35"/>
      <c r="FH3" s="35"/>
      <c r="FI3" s="35"/>
      <c r="FJ3" s="35"/>
      <c r="FK3" s="35"/>
      <c r="FL3" s="3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6"/>
      <c r="FX3" s="16"/>
      <c r="FY3" s="16"/>
      <c r="FZ3" s="18"/>
      <c r="GA3" s="18"/>
      <c r="GB3" s="18"/>
      <c r="GC3" s="18"/>
      <c r="GD3" s="16"/>
      <c r="GE3" s="35"/>
      <c r="GF3" s="15"/>
      <c r="GG3" s="35"/>
      <c r="GH3" s="35"/>
      <c r="GI3" s="35"/>
      <c r="GJ3" s="35"/>
      <c r="GK3" s="35"/>
      <c r="GL3" s="3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6"/>
      <c r="GX3" s="16"/>
      <c r="GY3" s="16"/>
      <c r="GZ3" s="18"/>
      <c r="HA3" s="18"/>
      <c r="HB3" s="18"/>
      <c r="HC3" s="18"/>
      <c r="HD3" s="16"/>
      <c r="HE3" s="35"/>
      <c r="HF3" s="15"/>
      <c r="HG3" s="35"/>
      <c r="HH3" s="35"/>
      <c r="HI3" s="35"/>
      <c r="HJ3" s="35"/>
      <c r="HK3" s="35"/>
      <c r="HL3" s="3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6"/>
      <c r="HX3" s="16"/>
      <c r="HY3" s="16"/>
      <c r="HZ3" s="18"/>
      <c r="IA3" s="17"/>
      <c r="IC3" s="233"/>
      <c r="ID3" s="234"/>
      <c r="IE3" s="234"/>
      <c r="IF3" s="234"/>
      <c r="IG3" s="234"/>
      <c r="IH3" s="234"/>
      <c r="II3" s="234"/>
      <c r="IJ3" s="234"/>
      <c r="IK3" s="234"/>
      <c r="IL3" s="234"/>
      <c r="IM3" s="234"/>
      <c r="IN3" s="234"/>
      <c r="IO3" s="234"/>
      <c r="IP3" s="234"/>
      <c r="IQ3" s="234"/>
      <c r="IR3" s="234"/>
      <c r="IS3" s="234"/>
      <c r="IT3" s="234"/>
      <c r="IU3" s="234"/>
      <c r="IV3" s="234"/>
      <c r="IW3" s="234"/>
      <c r="IX3" s="235"/>
    </row>
    <row r="4" spans="1:258" ht="24.95" customHeight="1" thickBot="1" x14ac:dyDescent="0.35">
      <c r="C4" s="233"/>
      <c r="D4" s="234"/>
      <c r="E4" s="234"/>
      <c r="F4" s="235"/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7"/>
      <c r="Y4" s="18"/>
      <c r="Z4" s="18"/>
      <c r="AA4" s="18"/>
      <c r="AB4" s="37"/>
      <c r="AC4" s="37"/>
      <c r="AD4" s="37"/>
      <c r="AE4" s="37"/>
      <c r="AF4" s="38"/>
      <c r="AG4" s="38"/>
      <c r="AH4" s="163" t="s">
        <v>48</v>
      </c>
      <c r="AI4" s="164"/>
      <c r="AJ4" s="164"/>
      <c r="AK4" s="165"/>
      <c r="AL4" s="68"/>
      <c r="AM4" s="163" t="s">
        <v>43</v>
      </c>
      <c r="AN4" s="164"/>
      <c r="AO4" s="164"/>
      <c r="AP4" s="165"/>
      <c r="AQ4" s="68"/>
      <c r="AR4" s="163" t="s">
        <v>50</v>
      </c>
      <c r="AS4" s="164"/>
      <c r="AT4" s="164"/>
      <c r="AU4" s="165"/>
      <c r="AV4" s="37"/>
      <c r="AW4" s="37"/>
      <c r="AX4" s="37"/>
      <c r="AY4" s="37"/>
      <c r="AZ4" s="18"/>
      <c r="BA4" s="18"/>
      <c r="BB4" s="18"/>
      <c r="BC4" s="18"/>
      <c r="BD4" s="16" t="s">
        <v>83</v>
      </c>
      <c r="BE4" s="35"/>
      <c r="BF4" s="15"/>
      <c r="BG4" s="35"/>
      <c r="BH4" s="35"/>
      <c r="BI4" s="35"/>
      <c r="BJ4" s="35"/>
      <c r="BK4" s="35"/>
      <c r="BL4" s="3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6"/>
      <c r="BX4" s="16"/>
      <c r="BY4" s="16"/>
      <c r="BZ4" s="18"/>
      <c r="CA4" s="18"/>
      <c r="CB4" s="18"/>
      <c r="CC4" s="18"/>
      <c r="CD4" s="16"/>
      <c r="CE4" s="15" t="s">
        <v>93</v>
      </c>
      <c r="CF4" s="15"/>
      <c r="CG4" s="35"/>
      <c r="CH4" s="35"/>
      <c r="CI4" s="35"/>
      <c r="CJ4" s="222" t="s">
        <v>53</v>
      </c>
      <c r="CK4" s="170"/>
      <c r="CL4" s="164"/>
      <c r="CM4" s="165"/>
      <c r="CN4" s="15" t="s">
        <v>94</v>
      </c>
      <c r="CO4" s="15"/>
      <c r="CP4" s="15"/>
      <c r="CQ4" s="15"/>
      <c r="CR4" s="15"/>
      <c r="CS4" s="15"/>
      <c r="CT4" s="15"/>
      <c r="CU4" s="15"/>
      <c r="CV4" s="15"/>
      <c r="CW4" s="16"/>
      <c r="CX4" s="16"/>
      <c r="CY4" s="16"/>
      <c r="CZ4" s="18"/>
      <c r="DA4" s="18"/>
      <c r="DB4" s="18"/>
      <c r="DC4" s="18"/>
      <c r="DD4" s="16"/>
      <c r="DE4" s="35"/>
      <c r="DF4" s="15"/>
      <c r="DG4" s="35"/>
      <c r="DH4" s="35"/>
      <c r="DI4" s="35"/>
      <c r="DJ4" s="35"/>
      <c r="DK4" s="35"/>
      <c r="DL4" s="3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6"/>
      <c r="DX4" s="16"/>
      <c r="DY4" s="16"/>
      <c r="DZ4" s="18"/>
      <c r="EA4" s="18"/>
      <c r="EB4" s="18"/>
      <c r="EC4" s="18"/>
      <c r="ED4" s="16"/>
      <c r="EE4" s="35"/>
      <c r="EF4" s="15"/>
      <c r="EG4" s="35"/>
      <c r="EH4" s="35"/>
      <c r="EI4" s="35"/>
      <c r="EJ4" s="35"/>
      <c r="EK4" s="35"/>
      <c r="EL4" s="35"/>
      <c r="EM4" s="15"/>
      <c r="EN4" s="15"/>
      <c r="EO4" s="15"/>
      <c r="EP4" s="237" t="s">
        <v>161</v>
      </c>
      <c r="EQ4" s="238"/>
      <c r="ER4" s="238"/>
      <c r="ES4" s="239"/>
      <c r="ET4" s="237" t="s">
        <v>162</v>
      </c>
      <c r="EU4" s="238"/>
      <c r="EV4" s="238"/>
      <c r="EW4" s="239"/>
      <c r="EX4" s="16"/>
      <c r="EY4" s="16"/>
      <c r="EZ4" s="18"/>
      <c r="FA4" s="217" t="s">
        <v>143</v>
      </c>
      <c r="FB4" s="221"/>
      <c r="FC4" s="217">
        <v>1</v>
      </c>
      <c r="FD4" s="221"/>
      <c r="FE4" s="217">
        <f>FC4+1</f>
        <v>2</v>
      </c>
      <c r="FF4" s="221"/>
      <c r="FG4" s="217">
        <f>FE4+1</f>
        <v>3</v>
      </c>
      <c r="FH4" s="221"/>
      <c r="FI4" s="217">
        <f>FG4+1</f>
        <v>4</v>
      </c>
      <c r="FJ4" s="221"/>
      <c r="FK4" s="217">
        <f>FI4+1</f>
        <v>5</v>
      </c>
      <c r="FL4" s="221"/>
      <c r="FM4" s="217">
        <f>FK4+1</f>
        <v>6</v>
      </c>
      <c r="FN4" s="221"/>
      <c r="FO4" s="217">
        <f>FM4+1</f>
        <v>7</v>
      </c>
      <c r="FP4" s="221"/>
      <c r="FQ4" s="217">
        <f>FO4+1</f>
        <v>8</v>
      </c>
      <c r="FR4" s="221"/>
      <c r="FS4" s="217">
        <f>FQ4+1</f>
        <v>9</v>
      </c>
      <c r="FT4" s="221"/>
      <c r="FU4" s="217">
        <f>FS4+1</f>
        <v>10</v>
      </c>
      <c r="FV4" s="221"/>
      <c r="FW4" s="217">
        <f>FU4+1</f>
        <v>11</v>
      </c>
      <c r="FX4" s="221"/>
      <c r="FY4" s="217">
        <f>FW4+1</f>
        <v>12</v>
      </c>
      <c r="FZ4" s="221"/>
      <c r="GA4" s="217" t="s">
        <v>143</v>
      </c>
      <c r="GB4" s="221"/>
      <c r="GC4" s="217">
        <v>1</v>
      </c>
      <c r="GD4" s="221"/>
      <c r="GE4" s="217">
        <f>GC4+1</f>
        <v>2</v>
      </c>
      <c r="GF4" s="221"/>
      <c r="GG4" s="217">
        <f>GE4+1</f>
        <v>3</v>
      </c>
      <c r="GH4" s="221"/>
      <c r="GI4" s="217">
        <f>GG4+1</f>
        <v>4</v>
      </c>
      <c r="GJ4" s="221"/>
      <c r="GK4" s="217">
        <f>GI4+1</f>
        <v>5</v>
      </c>
      <c r="GL4" s="221"/>
      <c r="GM4" s="217">
        <f>GK4+1</f>
        <v>6</v>
      </c>
      <c r="GN4" s="221"/>
      <c r="GO4" s="217">
        <f>GM4+1</f>
        <v>7</v>
      </c>
      <c r="GP4" s="221"/>
      <c r="GQ4" s="217">
        <f>GO4+1</f>
        <v>8</v>
      </c>
      <c r="GR4" s="221"/>
      <c r="GS4" s="217">
        <f>GQ4+1</f>
        <v>9</v>
      </c>
      <c r="GT4" s="221"/>
      <c r="GU4" s="217">
        <f>GS4+1</f>
        <v>10</v>
      </c>
      <c r="GV4" s="221"/>
      <c r="GW4" s="217">
        <f>GU4+1</f>
        <v>11</v>
      </c>
      <c r="GX4" s="221"/>
      <c r="GY4" s="217">
        <f>GW4+1</f>
        <v>12</v>
      </c>
      <c r="GZ4" s="221"/>
      <c r="HA4" s="217" t="s">
        <v>143</v>
      </c>
      <c r="HB4" s="221"/>
      <c r="HC4" s="217">
        <v>1</v>
      </c>
      <c r="HD4" s="221"/>
      <c r="HE4" s="217">
        <f>HC4+1</f>
        <v>2</v>
      </c>
      <c r="HF4" s="221"/>
      <c r="HG4" s="217">
        <f>HE4+1</f>
        <v>3</v>
      </c>
      <c r="HH4" s="221"/>
      <c r="HI4" s="217">
        <f>HG4+1</f>
        <v>4</v>
      </c>
      <c r="HJ4" s="221"/>
      <c r="HK4" s="217">
        <f>HI4+1</f>
        <v>5</v>
      </c>
      <c r="HL4" s="221"/>
      <c r="HM4" s="217">
        <f>HK4+1</f>
        <v>6</v>
      </c>
      <c r="HN4" s="221"/>
      <c r="HO4" s="217">
        <f>HM4+1</f>
        <v>7</v>
      </c>
      <c r="HP4" s="221"/>
      <c r="HQ4" s="217">
        <f>HO4+1</f>
        <v>8</v>
      </c>
      <c r="HR4" s="221"/>
      <c r="HS4" s="217">
        <f>HQ4+1</f>
        <v>9</v>
      </c>
      <c r="HT4" s="221"/>
      <c r="HU4" s="217">
        <f>HS4+1</f>
        <v>10</v>
      </c>
      <c r="HV4" s="221"/>
      <c r="HW4" s="217">
        <f>HU4+1</f>
        <v>11</v>
      </c>
      <c r="HX4" s="221"/>
      <c r="HY4" s="217">
        <f>HW4+1</f>
        <v>12</v>
      </c>
      <c r="HZ4" s="221"/>
      <c r="IA4" s="17"/>
      <c r="IC4" s="14"/>
      <c r="ID4" s="5" t="s">
        <v>14</v>
      </c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2"/>
      <c r="IW4" s="2"/>
      <c r="IX4" s="3"/>
    </row>
    <row r="5" spans="1:258" ht="24.95" customHeight="1" x14ac:dyDescent="0.3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7"/>
      <c r="Y5" s="18"/>
      <c r="Z5" s="18"/>
      <c r="AA5" s="18"/>
      <c r="AB5" s="37"/>
      <c r="AC5" s="37"/>
      <c r="AD5" s="37"/>
      <c r="AE5" s="37"/>
      <c r="AF5" s="37"/>
      <c r="AG5" s="37"/>
      <c r="AH5" s="37"/>
      <c r="AI5" s="67"/>
      <c r="AJ5" s="68"/>
      <c r="AK5" s="68"/>
      <c r="AL5" s="68"/>
      <c r="AM5" s="68"/>
      <c r="AN5" s="69"/>
      <c r="AO5" s="68"/>
      <c r="AP5" s="68"/>
      <c r="AQ5" s="68"/>
      <c r="AR5" s="68"/>
      <c r="AS5" s="70"/>
      <c r="AT5" s="71"/>
      <c r="AU5" s="37"/>
      <c r="AV5" s="37"/>
      <c r="AW5" s="37"/>
      <c r="AX5" s="37"/>
      <c r="AY5" s="37"/>
      <c r="AZ5" s="18"/>
      <c r="BA5" s="18"/>
      <c r="BB5" s="18"/>
      <c r="BC5" s="181" t="s">
        <v>84</v>
      </c>
      <c r="BD5" s="181"/>
      <c r="BE5" s="181" t="s">
        <v>85</v>
      </c>
      <c r="BF5" s="181"/>
      <c r="BG5" s="35"/>
      <c r="BH5" s="35"/>
      <c r="BI5" s="35"/>
      <c r="BJ5" s="35"/>
      <c r="BK5" s="35"/>
      <c r="BL5" s="3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6"/>
      <c r="BX5" s="16"/>
      <c r="BY5" s="16"/>
      <c r="BZ5" s="18"/>
      <c r="CA5" s="18"/>
      <c r="CB5" s="18"/>
      <c r="CC5" s="18"/>
      <c r="CD5" s="16"/>
      <c r="CE5" s="15" t="s">
        <v>95</v>
      </c>
      <c r="CF5" s="15"/>
      <c r="CG5" s="35"/>
      <c r="CH5" s="35"/>
      <c r="CI5" s="163" t="s">
        <v>96</v>
      </c>
      <c r="CJ5" s="164"/>
      <c r="CK5" s="165"/>
      <c r="CL5" s="15" t="s">
        <v>97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6"/>
      <c r="CX5" s="16"/>
      <c r="CY5" s="16"/>
      <c r="CZ5" s="18"/>
      <c r="DA5" s="18" t="s">
        <v>141</v>
      </c>
      <c r="DB5" s="18"/>
      <c r="DC5" s="18"/>
      <c r="DD5" s="16"/>
      <c r="DE5" s="35"/>
      <c r="DF5" s="15"/>
      <c r="DG5" s="35"/>
      <c r="DH5" s="35"/>
      <c r="DI5" s="35"/>
      <c r="DJ5" s="35"/>
      <c r="DK5" s="35"/>
      <c r="DL5" s="3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6"/>
      <c r="DX5" s="16"/>
      <c r="DY5" s="16"/>
      <c r="DZ5" s="18"/>
      <c r="EA5" s="18"/>
      <c r="EB5" s="18"/>
      <c r="EC5" s="181" t="s">
        <v>53</v>
      </c>
      <c r="ED5" s="181"/>
      <c r="EE5" s="181"/>
      <c r="EF5" s="214" t="s">
        <v>61</v>
      </c>
      <c r="EG5" s="214"/>
      <c r="EH5" s="214"/>
      <c r="EI5" s="214"/>
      <c r="EJ5" s="214"/>
      <c r="EK5" s="214"/>
      <c r="EL5" s="214"/>
      <c r="EM5" s="214"/>
      <c r="EN5" s="214"/>
      <c r="EO5" s="214"/>
      <c r="EP5" s="181">
        <v>275</v>
      </c>
      <c r="EQ5" s="181"/>
      <c r="ER5" s="181"/>
      <c r="ES5" s="181"/>
      <c r="ET5" s="181">
        <v>253</v>
      </c>
      <c r="EU5" s="181"/>
      <c r="EV5" s="181"/>
      <c r="EW5" s="181"/>
      <c r="EX5" s="16"/>
      <c r="EY5" s="16"/>
      <c r="EZ5" s="18"/>
      <c r="FA5" s="217" t="s">
        <v>175</v>
      </c>
      <c r="FB5" s="221"/>
      <c r="FC5" s="217">
        <v>1.1000000000000001</v>
      </c>
      <c r="FD5" s="221"/>
      <c r="FE5" s="217">
        <v>1.5</v>
      </c>
      <c r="FF5" s="221"/>
      <c r="FG5" s="217">
        <v>3.9</v>
      </c>
      <c r="FH5" s="221"/>
      <c r="FI5" s="217">
        <v>6.8</v>
      </c>
      <c r="FJ5" s="221"/>
      <c r="FK5" s="217">
        <v>9.9</v>
      </c>
      <c r="FL5" s="221"/>
      <c r="FM5" s="217">
        <v>12.5</v>
      </c>
      <c r="FN5" s="221"/>
      <c r="FO5" s="228">
        <v>16</v>
      </c>
      <c r="FP5" s="229"/>
      <c r="FQ5" s="217">
        <v>22.8</v>
      </c>
      <c r="FR5" s="221"/>
      <c r="FS5" s="217">
        <v>25.5</v>
      </c>
      <c r="FT5" s="221"/>
      <c r="FU5" s="217">
        <v>25.8</v>
      </c>
      <c r="FV5" s="221"/>
      <c r="FW5" s="217">
        <v>29.8</v>
      </c>
      <c r="FX5" s="221"/>
      <c r="FY5" s="217">
        <v>30.5</v>
      </c>
      <c r="FZ5" s="221"/>
      <c r="GA5" s="217" t="s">
        <v>177</v>
      </c>
      <c r="GB5" s="221"/>
      <c r="GC5" s="217">
        <v>29</v>
      </c>
      <c r="GD5" s="221"/>
      <c r="GE5" s="217">
        <v>44</v>
      </c>
      <c r="GF5" s="221"/>
      <c r="GG5" s="217">
        <v>56</v>
      </c>
      <c r="GH5" s="221"/>
      <c r="GI5" s="217">
        <v>62</v>
      </c>
      <c r="GJ5" s="221"/>
      <c r="GK5" s="217">
        <v>66</v>
      </c>
      <c r="GL5" s="221"/>
      <c r="GM5" s="217">
        <v>68</v>
      </c>
      <c r="GN5" s="221"/>
      <c r="GO5" s="226">
        <v>71</v>
      </c>
      <c r="GP5" s="227"/>
      <c r="GQ5" s="217">
        <v>72</v>
      </c>
      <c r="GR5" s="221"/>
      <c r="GS5" s="217">
        <v>75</v>
      </c>
      <c r="GT5" s="221"/>
      <c r="GU5" s="217">
        <v>77</v>
      </c>
      <c r="GV5" s="221"/>
      <c r="GW5" s="217">
        <v>85</v>
      </c>
      <c r="GX5" s="221"/>
      <c r="GY5" s="217">
        <v>88</v>
      </c>
      <c r="GZ5" s="221"/>
      <c r="HA5" s="217" t="s">
        <v>178</v>
      </c>
      <c r="HB5" s="221"/>
      <c r="HC5" s="217">
        <v>145</v>
      </c>
      <c r="HD5" s="221"/>
      <c r="HE5" s="217">
        <v>150</v>
      </c>
      <c r="HF5" s="221"/>
      <c r="HG5" s="217">
        <v>151</v>
      </c>
      <c r="HH5" s="221"/>
      <c r="HI5" s="217">
        <v>153</v>
      </c>
      <c r="HJ5" s="221"/>
      <c r="HK5" s="217">
        <v>155</v>
      </c>
      <c r="HL5" s="221"/>
      <c r="HM5" s="217">
        <v>155</v>
      </c>
      <c r="HN5" s="221"/>
      <c r="HO5" s="226">
        <v>158</v>
      </c>
      <c r="HP5" s="227"/>
      <c r="HQ5" s="217">
        <v>159</v>
      </c>
      <c r="HR5" s="221"/>
      <c r="HS5" s="217">
        <v>161</v>
      </c>
      <c r="HT5" s="221"/>
      <c r="HU5" s="217">
        <v>163</v>
      </c>
      <c r="HV5" s="221"/>
      <c r="HW5" s="217">
        <v>166</v>
      </c>
      <c r="HX5" s="221"/>
      <c r="HY5" s="217">
        <v>172</v>
      </c>
      <c r="HZ5" s="221"/>
      <c r="IA5" s="17"/>
      <c r="IC5" s="14"/>
      <c r="ID5" s="5"/>
      <c r="IE5" s="5" t="s">
        <v>15</v>
      </c>
      <c r="IF5" s="5"/>
      <c r="IG5" s="5"/>
      <c r="IH5" s="5"/>
      <c r="II5" s="5"/>
      <c r="IJ5" s="5" t="s">
        <v>17</v>
      </c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6"/>
    </row>
    <row r="6" spans="1:258" ht="24.95" customHeight="1" x14ac:dyDescent="0.3">
      <c r="A6" s="203" t="s">
        <v>11</v>
      </c>
      <c r="B6" s="203"/>
      <c r="C6" s="203"/>
      <c r="D6" s="222" t="s">
        <v>12</v>
      </c>
      <c r="E6" s="170"/>
      <c r="F6" s="170"/>
      <c r="G6" s="170"/>
      <c r="H6" s="171"/>
      <c r="I6" s="15"/>
      <c r="J6" s="15" t="s">
        <v>27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5"/>
      <c r="X6" s="17"/>
      <c r="Y6" s="18"/>
      <c r="Z6" s="18"/>
      <c r="AA6" s="58"/>
      <c r="AB6" s="37"/>
      <c r="AC6" s="169" t="s">
        <v>59</v>
      </c>
      <c r="AD6" s="169"/>
      <c r="AE6" s="169">
        <v>1</v>
      </c>
      <c r="AF6" s="169"/>
      <c r="AG6" s="169">
        <v>2</v>
      </c>
      <c r="AH6" s="169"/>
      <c r="AI6" s="169">
        <v>3</v>
      </c>
      <c r="AJ6" s="169"/>
      <c r="AK6" s="169">
        <v>4</v>
      </c>
      <c r="AL6" s="169"/>
      <c r="AM6" s="169">
        <v>5</v>
      </c>
      <c r="AN6" s="169"/>
      <c r="AO6" s="169">
        <v>6</v>
      </c>
      <c r="AP6" s="169"/>
      <c r="AQ6" s="169">
        <v>7</v>
      </c>
      <c r="AR6" s="169"/>
      <c r="AS6" s="169">
        <v>8</v>
      </c>
      <c r="AT6" s="169"/>
      <c r="AU6" s="169">
        <v>9</v>
      </c>
      <c r="AV6" s="169"/>
      <c r="AW6" s="169">
        <v>10</v>
      </c>
      <c r="AX6" s="169"/>
      <c r="AY6" s="37"/>
      <c r="AZ6" s="18"/>
      <c r="BA6" s="58"/>
      <c r="BB6" s="58"/>
      <c r="BC6" s="181">
        <v>1</v>
      </c>
      <c r="BD6" s="181"/>
      <c r="BE6" s="181">
        <v>123</v>
      </c>
      <c r="BF6" s="181"/>
      <c r="BG6" s="16"/>
      <c r="BH6" s="16"/>
      <c r="BI6" s="16" t="s">
        <v>86</v>
      </c>
      <c r="BJ6" s="16"/>
      <c r="BK6" s="16"/>
      <c r="BL6" s="16" t="s">
        <v>87</v>
      </c>
      <c r="BM6" s="16"/>
      <c r="BN6" s="16"/>
      <c r="BO6" s="176">
        <v>267</v>
      </c>
      <c r="BP6" s="177"/>
      <c r="BQ6" s="178"/>
      <c r="BR6" s="16"/>
      <c r="BS6" s="16"/>
      <c r="BT6" s="16"/>
      <c r="BU6" s="16"/>
      <c r="BV6" s="16"/>
      <c r="BW6" s="16"/>
      <c r="BX6" s="16"/>
      <c r="BY6" s="16"/>
      <c r="BZ6" s="18"/>
      <c r="CA6" s="58"/>
      <c r="CB6" s="58"/>
      <c r="CC6" s="5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8"/>
      <c r="DA6" s="217" t="s">
        <v>143</v>
      </c>
      <c r="DB6" s="218"/>
      <c r="DC6" s="219" t="s">
        <v>142</v>
      </c>
      <c r="DD6" s="219"/>
      <c r="DE6" s="220"/>
      <c r="DF6" s="218" t="s">
        <v>143</v>
      </c>
      <c r="DG6" s="218"/>
      <c r="DH6" s="219" t="s">
        <v>142</v>
      </c>
      <c r="DI6" s="219"/>
      <c r="DJ6" s="220"/>
      <c r="DK6" s="16"/>
      <c r="DL6" s="16"/>
      <c r="DM6" s="16" t="s">
        <v>61</v>
      </c>
      <c r="DN6" s="16"/>
      <c r="DO6" s="16"/>
      <c r="DP6" s="16"/>
      <c r="DQ6" s="176">
        <v>4700</v>
      </c>
      <c r="DR6" s="177"/>
      <c r="DS6" s="177"/>
      <c r="DT6" s="177"/>
      <c r="DU6" s="178"/>
      <c r="DV6" s="16"/>
      <c r="DW6" s="16"/>
      <c r="DX6" s="16"/>
      <c r="DY6" s="16"/>
      <c r="DZ6" s="18"/>
      <c r="EA6" s="58"/>
      <c r="EB6" s="58"/>
      <c r="EC6" s="181"/>
      <c r="ED6" s="181"/>
      <c r="EE6" s="181"/>
      <c r="EF6" s="200" t="s">
        <v>57</v>
      </c>
      <c r="EG6" s="200"/>
      <c r="EH6" s="200"/>
      <c r="EI6" s="200"/>
      <c r="EJ6" s="200"/>
      <c r="EK6" s="200"/>
      <c r="EL6" s="200"/>
      <c r="EM6" s="200"/>
      <c r="EN6" s="200"/>
      <c r="EO6" s="200"/>
      <c r="EP6" s="181">
        <v>370</v>
      </c>
      <c r="EQ6" s="181"/>
      <c r="ER6" s="181"/>
      <c r="ES6" s="181"/>
      <c r="ET6" s="181">
        <v>267</v>
      </c>
      <c r="EU6" s="181"/>
      <c r="EV6" s="181"/>
      <c r="EW6" s="181"/>
      <c r="EX6" s="16"/>
      <c r="EY6" s="16"/>
      <c r="EZ6" s="18"/>
      <c r="FA6" s="58"/>
      <c r="FB6" s="58"/>
      <c r="FC6" s="58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8"/>
      <c r="GA6" s="58"/>
      <c r="GB6" s="58"/>
      <c r="GC6" s="58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8"/>
      <c r="HA6" s="58"/>
      <c r="HB6" s="58"/>
      <c r="HC6" s="58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8"/>
      <c r="IA6" s="17"/>
      <c r="IC6" s="14"/>
      <c r="ID6" s="5"/>
      <c r="IE6" s="5" t="s">
        <v>16</v>
      </c>
      <c r="IF6" s="5"/>
      <c r="IG6" s="5"/>
      <c r="IH6" s="5"/>
      <c r="II6" s="5"/>
      <c r="IJ6" s="5" t="s">
        <v>18</v>
      </c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6"/>
    </row>
    <row r="7" spans="1:258" ht="24.95" customHeight="1" x14ac:dyDescent="0.3">
      <c r="A7" s="17"/>
      <c r="B7" s="18"/>
      <c r="C7" s="18"/>
      <c r="D7" s="223"/>
      <c r="E7" s="224"/>
      <c r="F7" s="224"/>
      <c r="G7" s="224"/>
      <c r="H7" s="225"/>
      <c r="I7" s="18"/>
      <c r="J7" s="18" t="s">
        <v>31</v>
      </c>
      <c r="K7" s="18"/>
      <c r="L7" s="18"/>
      <c r="M7" s="18"/>
      <c r="N7" s="18"/>
      <c r="O7" s="176" t="s">
        <v>25</v>
      </c>
      <c r="P7" s="177"/>
      <c r="Q7" s="178"/>
      <c r="R7" s="18"/>
      <c r="S7" s="18" t="s">
        <v>32</v>
      </c>
      <c r="T7" s="20"/>
      <c r="U7" s="20"/>
      <c r="V7" s="20"/>
      <c r="W7" s="18"/>
      <c r="X7" s="18"/>
      <c r="Y7" s="18"/>
      <c r="Z7" s="18"/>
      <c r="AA7" s="18"/>
      <c r="AB7" s="37"/>
      <c r="AC7" s="169" t="s">
        <v>60</v>
      </c>
      <c r="AD7" s="169"/>
      <c r="AE7" s="169">
        <v>18</v>
      </c>
      <c r="AF7" s="169"/>
      <c r="AG7" s="169">
        <v>20</v>
      </c>
      <c r="AH7" s="169"/>
      <c r="AI7" s="169">
        <v>21</v>
      </c>
      <c r="AJ7" s="169"/>
      <c r="AK7" s="169">
        <v>22</v>
      </c>
      <c r="AL7" s="169"/>
      <c r="AM7" s="169">
        <v>23</v>
      </c>
      <c r="AN7" s="169"/>
      <c r="AO7" s="169">
        <v>24</v>
      </c>
      <c r="AP7" s="169"/>
      <c r="AQ7" s="169">
        <v>26</v>
      </c>
      <c r="AR7" s="169"/>
      <c r="AS7" s="169">
        <v>28</v>
      </c>
      <c r="AT7" s="169"/>
      <c r="AU7" s="169">
        <v>30</v>
      </c>
      <c r="AV7" s="169"/>
      <c r="AW7" s="169">
        <v>31</v>
      </c>
      <c r="AX7" s="169"/>
      <c r="AY7" s="37"/>
      <c r="AZ7" s="18"/>
      <c r="BA7" s="18"/>
      <c r="BB7" s="18"/>
      <c r="BC7" s="181">
        <v>2</v>
      </c>
      <c r="BD7" s="181"/>
      <c r="BE7" s="181">
        <v>187</v>
      </c>
      <c r="BF7" s="181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8"/>
      <c r="CA7" s="167" t="s">
        <v>98</v>
      </c>
      <c r="CB7" s="167"/>
      <c r="CC7" s="167"/>
      <c r="CD7" s="16" t="s">
        <v>99</v>
      </c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8"/>
      <c r="DA7" s="168">
        <v>1</v>
      </c>
      <c r="DB7" s="167"/>
      <c r="DC7" s="195">
        <v>0</v>
      </c>
      <c r="DD7" s="195"/>
      <c r="DE7" s="196"/>
      <c r="DF7" s="167">
        <v>32</v>
      </c>
      <c r="DG7" s="167"/>
      <c r="DH7" s="195">
        <v>10200</v>
      </c>
      <c r="DI7" s="195"/>
      <c r="DJ7" s="196"/>
      <c r="DK7" s="16"/>
      <c r="DL7" s="16"/>
      <c r="DM7" s="16" t="s">
        <v>57</v>
      </c>
      <c r="DN7" s="16"/>
      <c r="DO7" s="16"/>
      <c r="DP7" s="16"/>
      <c r="DQ7" s="176">
        <v>6800</v>
      </c>
      <c r="DR7" s="177"/>
      <c r="DS7" s="177"/>
      <c r="DT7" s="177"/>
      <c r="DU7" s="178"/>
      <c r="DV7" s="16"/>
      <c r="DW7" s="16"/>
      <c r="DX7" s="16"/>
      <c r="DY7" s="16"/>
      <c r="DZ7" s="18"/>
      <c r="EA7" s="18"/>
      <c r="EB7" s="18"/>
      <c r="EC7" s="181"/>
      <c r="ED7" s="181"/>
      <c r="EE7" s="181"/>
      <c r="EF7" s="200" t="s">
        <v>63</v>
      </c>
      <c r="EG7" s="200"/>
      <c r="EH7" s="200"/>
      <c r="EI7" s="200"/>
      <c r="EJ7" s="200"/>
      <c r="EK7" s="200"/>
      <c r="EL7" s="200"/>
      <c r="EM7" s="200"/>
      <c r="EN7" s="200"/>
      <c r="EO7" s="200"/>
      <c r="EP7" s="181">
        <v>423.5</v>
      </c>
      <c r="EQ7" s="181"/>
      <c r="ER7" s="181"/>
      <c r="ES7" s="181"/>
      <c r="ET7" s="181">
        <v>350</v>
      </c>
      <c r="EU7" s="181"/>
      <c r="EV7" s="181"/>
      <c r="EW7" s="181"/>
      <c r="EX7" s="16"/>
      <c r="EY7" s="16"/>
      <c r="EZ7" s="18"/>
      <c r="FA7" s="18"/>
      <c r="FB7" s="18"/>
      <c r="FC7" s="181" t="s">
        <v>53</v>
      </c>
      <c r="FD7" s="181"/>
      <c r="FE7" s="181"/>
      <c r="FF7" s="214" t="s">
        <v>61</v>
      </c>
      <c r="FG7" s="214"/>
      <c r="FH7" s="214"/>
      <c r="FI7" s="214"/>
      <c r="FJ7" s="214"/>
      <c r="FK7" s="214"/>
      <c r="FL7" s="214"/>
      <c r="FM7" s="214"/>
      <c r="FN7" s="214"/>
      <c r="FO7" s="215"/>
      <c r="FP7" s="208">
        <f>(FG5+FI5)/2</f>
        <v>5.35</v>
      </c>
      <c r="FQ7" s="209"/>
      <c r="FR7" s="209"/>
      <c r="FS7" s="210"/>
      <c r="FT7" s="16"/>
      <c r="FU7" s="16"/>
      <c r="FV7" s="16"/>
      <c r="FW7" s="16"/>
      <c r="FX7" s="16"/>
      <c r="FY7" s="16"/>
      <c r="FZ7" s="18"/>
      <c r="GA7" s="18"/>
      <c r="GB7" s="18"/>
      <c r="GC7" s="181" t="s">
        <v>53</v>
      </c>
      <c r="GD7" s="181"/>
      <c r="GE7" s="181"/>
      <c r="GF7" s="214" t="s">
        <v>61</v>
      </c>
      <c r="GG7" s="214"/>
      <c r="GH7" s="214"/>
      <c r="GI7" s="214"/>
      <c r="GJ7" s="214"/>
      <c r="GK7" s="214"/>
      <c r="GL7" s="214"/>
      <c r="GM7" s="214"/>
      <c r="GN7" s="214"/>
      <c r="GO7" s="215"/>
      <c r="GP7" s="208">
        <f>(GG5+GI5)/2</f>
        <v>59</v>
      </c>
      <c r="GQ7" s="209"/>
      <c r="GR7" s="209"/>
      <c r="GS7" s="210"/>
      <c r="GT7" s="16"/>
      <c r="GU7" s="16"/>
      <c r="GV7" s="16"/>
      <c r="GW7" s="16"/>
      <c r="GX7" s="16"/>
      <c r="GY7" s="16"/>
      <c r="GZ7" s="18"/>
      <c r="HA7" s="18"/>
      <c r="HB7" s="18"/>
      <c r="HC7" s="181" t="s">
        <v>53</v>
      </c>
      <c r="HD7" s="181"/>
      <c r="HE7" s="181"/>
      <c r="HF7" s="214" t="s">
        <v>61</v>
      </c>
      <c r="HG7" s="214"/>
      <c r="HH7" s="214"/>
      <c r="HI7" s="214"/>
      <c r="HJ7" s="214"/>
      <c r="HK7" s="214"/>
      <c r="HL7" s="214"/>
      <c r="HM7" s="214"/>
      <c r="HN7" s="214"/>
      <c r="HO7" s="215"/>
      <c r="HP7" s="208">
        <f>(HG5+HI5)/2</f>
        <v>152</v>
      </c>
      <c r="HQ7" s="209"/>
      <c r="HR7" s="209"/>
      <c r="HS7" s="210"/>
      <c r="HT7" s="16"/>
      <c r="HU7" s="16"/>
      <c r="HV7" s="16"/>
      <c r="HW7" s="16"/>
      <c r="HX7" s="16"/>
      <c r="HY7" s="16"/>
      <c r="HZ7" s="18"/>
      <c r="IA7" s="17"/>
      <c r="IC7" s="249"/>
      <c r="ID7" s="9" t="s">
        <v>19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250"/>
    </row>
    <row r="8" spans="1:258" ht="24.95" customHeight="1" x14ac:dyDescent="0.3">
      <c r="A8" s="17"/>
      <c r="B8" s="18"/>
      <c r="C8" s="18"/>
      <c r="D8" s="18"/>
      <c r="E8" s="18"/>
      <c r="F8" s="20"/>
      <c r="G8" s="20"/>
      <c r="H8" s="2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37"/>
      <c r="AC8" s="37"/>
      <c r="AD8" s="37"/>
      <c r="AE8" s="37"/>
      <c r="AF8" s="38"/>
      <c r="AG8" s="38"/>
      <c r="AH8" s="38"/>
      <c r="AI8" s="72"/>
      <c r="AJ8" s="73"/>
      <c r="AK8" s="74"/>
      <c r="AL8" s="74"/>
      <c r="AM8" s="68"/>
      <c r="AN8" s="75"/>
      <c r="AO8" s="68"/>
      <c r="AP8" s="68"/>
      <c r="AQ8" s="68"/>
      <c r="AR8" s="68"/>
      <c r="AS8" s="68"/>
      <c r="AT8" s="76"/>
      <c r="AU8" s="37"/>
      <c r="AV8" s="37"/>
      <c r="AW8" s="37"/>
      <c r="AX8" s="37"/>
      <c r="AY8" s="37"/>
      <c r="AZ8" s="18"/>
      <c r="BA8" s="18"/>
      <c r="BB8" s="18"/>
      <c r="BC8" s="181">
        <v>3</v>
      </c>
      <c r="BD8" s="181"/>
      <c r="BE8" s="181">
        <v>188</v>
      </c>
      <c r="BF8" s="181"/>
      <c r="BG8" s="16"/>
      <c r="BH8" s="16"/>
      <c r="BI8" s="16"/>
      <c r="BJ8" s="53"/>
      <c r="BK8" s="53"/>
      <c r="BL8" s="53" t="s">
        <v>88</v>
      </c>
      <c r="BM8" s="53"/>
      <c r="BN8" s="53"/>
      <c r="BO8" s="176">
        <v>253</v>
      </c>
      <c r="BP8" s="177"/>
      <c r="BQ8" s="178"/>
      <c r="BR8" s="53"/>
      <c r="BS8" s="53"/>
      <c r="BT8" s="53"/>
      <c r="BU8" s="53"/>
      <c r="BV8" s="53"/>
      <c r="BW8" s="53"/>
      <c r="BX8" s="53"/>
      <c r="BY8" s="53"/>
      <c r="BZ8" s="18"/>
      <c r="CA8" s="18"/>
      <c r="CB8" s="18"/>
      <c r="CC8" s="18"/>
      <c r="CD8" s="16"/>
      <c r="CE8" s="16" t="s">
        <v>67</v>
      </c>
      <c r="CF8" s="16" t="s">
        <v>100</v>
      </c>
      <c r="CG8" s="16"/>
      <c r="CH8" s="16"/>
      <c r="CI8" s="16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18"/>
      <c r="DA8" s="168">
        <f>DA7+1</f>
        <v>2</v>
      </c>
      <c r="DB8" s="167"/>
      <c r="DC8" s="154">
        <v>0</v>
      </c>
      <c r="DD8" s="154"/>
      <c r="DE8" s="155"/>
      <c r="DF8" s="167">
        <f>DF7+1</f>
        <v>33</v>
      </c>
      <c r="DG8" s="167"/>
      <c r="DH8" s="195">
        <v>10500</v>
      </c>
      <c r="DI8" s="195"/>
      <c r="DJ8" s="196"/>
      <c r="DK8" s="53"/>
      <c r="DL8" s="53"/>
      <c r="DM8" s="53" t="s">
        <v>63</v>
      </c>
      <c r="DN8" s="53"/>
      <c r="DO8" s="53"/>
      <c r="DP8" s="53"/>
      <c r="DQ8" s="176">
        <v>9800</v>
      </c>
      <c r="DR8" s="177"/>
      <c r="DS8" s="177"/>
      <c r="DT8" s="177"/>
      <c r="DU8" s="178"/>
      <c r="DV8" s="53"/>
      <c r="DW8" s="53"/>
      <c r="DX8" s="53"/>
      <c r="DY8" s="53"/>
      <c r="DZ8" s="18"/>
      <c r="EA8" s="18"/>
      <c r="EB8" s="18"/>
      <c r="EC8" s="181"/>
      <c r="ED8" s="181"/>
      <c r="EE8" s="181"/>
      <c r="EF8" s="200" t="s">
        <v>18</v>
      </c>
      <c r="EG8" s="200"/>
      <c r="EH8" s="200"/>
      <c r="EI8" s="200"/>
      <c r="EJ8" s="200"/>
      <c r="EK8" s="200"/>
      <c r="EL8" s="200"/>
      <c r="EM8" s="200"/>
      <c r="EN8" s="200"/>
      <c r="EO8" s="200"/>
      <c r="EP8" s="186">
        <v>148.5</v>
      </c>
      <c r="EQ8" s="186"/>
      <c r="ER8" s="186"/>
      <c r="ES8" s="186"/>
      <c r="ET8" s="216">
        <v>97</v>
      </c>
      <c r="EU8" s="216"/>
      <c r="EV8" s="216"/>
      <c r="EW8" s="216"/>
      <c r="EX8" s="53"/>
      <c r="EY8" s="53"/>
      <c r="EZ8" s="18"/>
      <c r="FA8" s="18"/>
      <c r="FB8" s="18"/>
      <c r="FC8" s="181"/>
      <c r="FD8" s="181"/>
      <c r="FE8" s="181"/>
      <c r="FF8" s="200" t="s">
        <v>57</v>
      </c>
      <c r="FG8" s="200"/>
      <c r="FH8" s="200"/>
      <c r="FI8" s="200"/>
      <c r="FJ8" s="200"/>
      <c r="FK8" s="200"/>
      <c r="FL8" s="200"/>
      <c r="FM8" s="200"/>
      <c r="FN8" s="200"/>
      <c r="FO8" s="201"/>
      <c r="FP8" s="208">
        <f>(FM5+FO5)/2</f>
        <v>14.25</v>
      </c>
      <c r="FQ8" s="209"/>
      <c r="FR8" s="209"/>
      <c r="FS8" s="210"/>
      <c r="FT8" s="53"/>
      <c r="FU8" s="53"/>
      <c r="FV8" s="53"/>
      <c r="FW8" s="53"/>
      <c r="FX8" s="53"/>
      <c r="FY8" s="53"/>
      <c r="FZ8" s="18"/>
      <c r="GA8" s="18"/>
      <c r="GB8" s="18"/>
      <c r="GC8" s="181"/>
      <c r="GD8" s="181"/>
      <c r="GE8" s="181"/>
      <c r="GF8" s="200" t="s">
        <v>57</v>
      </c>
      <c r="GG8" s="200"/>
      <c r="GH8" s="200"/>
      <c r="GI8" s="200"/>
      <c r="GJ8" s="200"/>
      <c r="GK8" s="200"/>
      <c r="GL8" s="200"/>
      <c r="GM8" s="200"/>
      <c r="GN8" s="200"/>
      <c r="GO8" s="201"/>
      <c r="GP8" s="208">
        <f>(GM5+GO5)/2</f>
        <v>69.5</v>
      </c>
      <c r="GQ8" s="209"/>
      <c r="GR8" s="209"/>
      <c r="GS8" s="210"/>
      <c r="GT8" s="53"/>
      <c r="GU8" s="53"/>
      <c r="GV8" s="53"/>
      <c r="GW8" s="53"/>
      <c r="GX8" s="53"/>
      <c r="GY8" s="53"/>
      <c r="GZ8" s="18"/>
      <c r="HA8" s="18"/>
      <c r="HB8" s="18"/>
      <c r="HC8" s="181"/>
      <c r="HD8" s="181"/>
      <c r="HE8" s="181"/>
      <c r="HF8" s="200" t="s">
        <v>57</v>
      </c>
      <c r="HG8" s="200"/>
      <c r="HH8" s="200"/>
      <c r="HI8" s="200"/>
      <c r="HJ8" s="200"/>
      <c r="HK8" s="200"/>
      <c r="HL8" s="200"/>
      <c r="HM8" s="200"/>
      <c r="HN8" s="200"/>
      <c r="HO8" s="201"/>
      <c r="HP8" s="208">
        <f>(HM5+HO5)/2</f>
        <v>156.5</v>
      </c>
      <c r="HQ8" s="209"/>
      <c r="HR8" s="209"/>
      <c r="HS8" s="210"/>
      <c r="HT8" s="53"/>
      <c r="HU8" s="53"/>
      <c r="HV8" s="53"/>
      <c r="HW8" s="53"/>
      <c r="HX8" s="53"/>
      <c r="HY8" s="53"/>
      <c r="HZ8" s="18"/>
      <c r="IA8" s="17"/>
      <c r="IC8" s="4"/>
      <c r="ID8" s="5"/>
      <c r="IE8" s="5" t="s">
        <v>20</v>
      </c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6"/>
    </row>
    <row r="9" spans="1:258" ht="24.95" customHeight="1" x14ac:dyDescent="0.3">
      <c r="A9" s="17"/>
      <c r="B9" s="18"/>
      <c r="C9" s="18"/>
      <c r="D9" s="18" t="s">
        <v>23</v>
      </c>
      <c r="E9" s="18"/>
      <c r="F9" s="20"/>
      <c r="G9" s="20"/>
      <c r="H9" s="20"/>
      <c r="I9" s="18" t="s">
        <v>27</v>
      </c>
      <c r="J9" s="18"/>
      <c r="K9" s="18"/>
      <c r="L9" s="18"/>
      <c r="M9" s="18"/>
      <c r="N9" s="18"/>
      <c r="O9" s="18"/>
      <c r="P9" s="18" t="s">
        <v>28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37"/>
      <c r="AC9" s="37"/>
      <c r="AD9" s="37"/>
      <c r="AE9" s="37"/>
      <c r="AF9" s="37"/>
      <c r="AG9" s="37"/>
      <c r="AH9" s="163" t="s">
        <v>61</v>
      </c>
      <c r="AI9" s="164"/>
      <c r="AJ9" s="164"/>
      <c r="AK9" s="165"/>
      <c r="AL9" s="68"/>
      <c r="AM9" s="163" t="s">
        <v>62</v>
      </c>
      <c r="AN9" s="164"/>
      <c r="AO9" s="164"/>
      <c r="AP9" s="165"/>
      <c r="AQ9" s="68"/>
      <c r="AR9" s="163" t="s">
        <v>63</v>
      </c>
      <c r="AS9" s="164"/>
      <c r="AT9" s="164"/>
      <c r="AU9" s="165"/>
      <c r="AV9" s="37"/>
      <c r="AW9" s="37"/>
      <c r="AX9" s="37"/>
      <c r="AY9" s="37"/>
      <c r="AZ9" s="18"/>
      <c r="BA9" s="18"/>
      <c r="BB9" s="18"/>
      <c r="BC9" s="181">
        <v>4</v>
      </c>
      <c r="BD9" s="181"/>
      <c r="BE9" s="181">
        <v>253</v>
      </c>
      <c r="BF9" s="181"/>
      <c r="BG9" s="16"/>
      <c r="BH9" s="16"/>
      <c r="BI9" s="16"/>
      <c r="BJ9" s="16"/>
      <c r="BK9" s="16"/>
      <c r="BL9" s="16" t="s">
        <v>89</v>
      </c>
      <c r="BM9" s="16"/>
      <c r="BN9" s="16"/>
      <c r="BO9" s="176">
        <v>350</v>
      </c>
      <c r="BP9" s="177"/>
      <c r="BQ9" s="178"/>
      <c r="BR9" s="16"/>
      <c r="BS9" s="16"/>
      <c r="BT9" s="16"/>
      <c r="BU9" s="16"/>
      <c r="BV9" s="16"/>
      <c r="BW9" s="16"/>
      <c r="BX9" s="16"/>
      <c r="BY9" s="16"/>
      <c r="BZ9" s="18"/>
      <c r="CA9" s="18"/>
      <c r="CB9" s="18"/>
      <c r="CC9" s="18"/>
      <c r="CD9" s="16"/>
      <c r="CE9" s="16"/>
      <c r="CF9" s="16" t="s">
        <v>101</v>
      </c>
      <c r="CG9" s="16"/>
      <c r="CH9" s="16"/>
      <c r="CI9" s="16"/>
      <c r="CJ9" s="16"/>
      <c r="CK9" s="16"/>
      <c r="CL9" s="16"/>
      <c r="CM9" s="16"/>
      <c r="CN9" s="16" t="s">
        <v>48</v>
      </c>
      <c r="CO9" s="16"/>
      <c r="CP9" s="16"/>
      <c r="CQ9" s="176">
        <v>253</v>
      </c>
      <c r="CR9" s="177"/>
      <c r="CS9" s="178"/>
      <c r="CT9" s="16" t="s">
        <v>119</v>
      </c>
      <c r="CU9" s="16"/>
      <c r="CV9" s="16"/>
      <c r="CW9" s="16"/>
      <c r="CX9" s="16"/>
      <c r="CY9" s="16"/>
      <c r="CZ9" s="18"/>
      <c r="DA9" s="168">
        <f t="shared" ref="DA9:DA37" si="0">DA8+1</f>
        <v>3</v>
      </c>
      <c r="DB9" s="167"/>
      <c r="DC9" s="154">
        <v>1800</v>
      </c>
      <c r="DD9" s="154"/>
      <c r="DE9" s="155"/>
      <c r="DF9" s="167">
        <f t="shared" ref="DF9:DF14" si="1">DF8+1</f>
        <v>34</v>
      </c>
      <c r="DG9" s="167"/>
      <c r="DH9" s="195">
        <v>11000</v>
      </c>
      <c r="DI9" s="195"/>
      <c r="DJ9" s="196"/>
      <c r="DK9" s="16"/>
      <c r="DL9" s="16"/>
      <c r="DM9" s="16" t="s">
        <v>18</v>
      </c>
      <c r="DN9" s="16"/>
      <c r="DO9" s="16"/>
      <c r="DP9" s="16"/>
      <c r="DQ9" s="176">
        <f>DQ8-DQ6</f>
        <v>5100</v>
      </c>
      <c r="DR9" s="177"/>
      <c r="DS9" s="177"/>
      <c r="DT9" s="177"/>
      <c r="DU9" s="178"/>
      <c r="DV9" s="16"/>
      <c r="DW9" s="16"/>
      <c r="DX9" s="16"/>
      <c r="DY9" s="16"/>
      <c r="DZ9" s="18"/>
      <c r="EA9" s="18"/>
      <c r="EB9" s="18"/>
      <c r="EC9" s="204" t="s">
        <v>154</v>
      </c>
      <c r="ED9" s="205"/>
      <c r="EE9" s="206"/>
      <c r="EF9" s="200" t="s">
        <v>155</v>
      </c>
      <c r="EG9" s="200"/>
      <c r="EH9" s="200"/>
      <c r="EI9" s="200"/>
      <c r="EJ9" s="200"/>
      <c r="EK9" s="200"/>
      <c r="EL9" s="200"/>
      <c r="EM9" s="200"/>
      <c r="EN9" s="200"/>
      <c r="EO9" s="201"/>
      <c r="EP9" s="184">
        <f>EP5-(1.5*EP8)</f>
        <v>52.25</v>
      </c>
      <c r="EQ9" s="184"/>
      <c r="ER9" s="184"/>
      <c r="ES9" s="184"/>
      <c r="ET9" s="184">
        <f>ET5-(1.5*ET8)</f>
        <v>107.5</v>
      </c>
      <c r="EU9" s="184"/>
      <c r="EV9" s="184"/>
      <c r="EW9" s="184"/>
      <c r="EX9" s="16"/>
      <c r="EY9" s="16"/>
      <c r="EZ9" s="18"/>
      <c r="FA9" s="18"/>
      <c r="FB9" s="18"/>
      <c r="FC9" s="181"/>
      <c r="FD9" s="181"/>
      <c r="FE9" s="181"/>
      <c r="FF9" s="200" t="s">
        <v>63</v>
      </c>
      <c r="FG9" s="200"/>
      <c r="FH9" s="200"/>
      <c r="FI9" s="200"/>
      <c r="FJ9" s="200"/>
      <c r="FK9" s="200"/>
      <c r="FL9" s="200"/>
      <c r="FM9" s="200"/>
      <c r="FN9" s="200"/>
      <c r="FO9" s="201"/>
      <c r="FP9" s="208">
        <f>(FS5+FU5)/2</f>
        <v>25.65</v>
      </c>
      <c r="FQ9" s="209"/>
      <c r="FR9" s="209"/>
      <c r="FS9" s="210"/>
      <c r="FT9" s="16"/>
      <c r="FU9" s="16"/>
      <c r="FV9" s="16"/>
      <c r="FW9" s="16"/>
      <c r="FX9" s="16"/>
      <c r="FY9" s="16"/>
      <c r="FZ9" s="18"/>
      <c r="GA9" s="18"/>
      <c r="GB9" s="18"/>
      <c r="GC9" s="181"/>
      <c r="GD9" s="181"/>
      <c r="GE9" s="181"/>
      <c r="GF9" s="200" t="s">
        <v>63</v>
      </c>
      <c r="GG9" s="200"/>
      <c r="GH9" s="200"/>
      <c r="GI9" s="200"/>
      <c r="GJ9" s="200"/>
      <c r="GK9" s="200"/>
      <c r="GL9" s="200"/>
      <c r="GM9" s="200"/>
      <c r="GN9" s="200"/>
      <c r="GO9" s="201"/>
      <c r="GP9" s="208">
        <f>(GS5+GU5)/2</f>
        <v>76</v>
      </c>
      <c r="GQ9" s="209"/>
      <c r="GR9" s="209"/>
      <c r="GS9" s="210"/>
      <c r="GT9" s="16"/>
      <c r="GU9" s="16"/>
      <c r="GV9" s="16"/>
      <c r="GW9" s="16"/>
      <c r="GX9" s="16"/>
      <c r="GY9" s="16"/>
      <c r="GZ9" s="18"/>
      <c r="HA9" s="18"/>
      <c r="HB9" s="18"/>
      <c r="HC9" s="181"/>
      <c r="HD9" s="181"/>
      <c r="HE9" s="181"/>
      <c r="HF9" s="200" t="s">
        <v>63</v>
      </c>
      <c r="HG9" s="200"/>
      <c r="HH9" s="200"/>
      <c r="HI9" s="200"/>
      <c r="HJ9" s="200"/>
      <c r="HK9" s="200"/>
      <c r="HL9" s="200"/>
      <c r="HM9" s="200"/>
      <c r="HN9" s="200"/>
      <c r="HO9" s="201"/>
      <c r="HP9" s="208">
        <f>(HS5+HU5)/2</f>
        <v>162</v>
      </c>
      <c r="HQ9" s="209"/>
      <c r="HR9" s="209"/>
      <c r="HS9" s="210"/>
      <c r="HT9" s="16"/>
      <c r="HU9" s="16"/>
      <c r="HV9" s="16"/>
      <c r="HW9" s="16"/>
      <c r="HX9" s="16"/>
      <c r="HY9" s="16"/>
      <c r="HZ9" s="18"/>
      <c r="IA9" s="17"/>
      <c r="IC9" s="4"/>
      <c r="ID9" s="5" t="s">
        <v>21</v>
      </c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6"/>
    </row>
    <row r="10" spans="1:258" ht="24.95" customHeight="1" thickBot="1" x14ac:dyDescent="0.35">
      <c r="A10" s="17"/>
      <c r="B10" s="18"/>
      <c r="C10" s="18"/>
      <c r="D10" s="18" t="s">
        <v>24</v>
      </c>
      <c r="E10" s="18"/>
      <c r="F10" s="18"/>
      <c r="H10" s="18" t="s">
        <v>26</v>
      </c>
      <c r="I10" s="163" t="s">
        <v>17</v>
      </c>
      <c r="J10" s="164"/>
      <c r="K10" s="164"/>
      <c r="L10" s="164"/>
      <c r="M10" s="165"/>
      <c r="N10" s="18"/>
      <c r="O10" s="18" t="s">
        <v>26</v>
      </c>
      <c r="P10" s="18" t="s">
        <v>29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5"/>
      <c r="AC10" s="15"/>
      <c r="AD10" s="15"/>
      <c r="AE10" s="15"/>
      <c r="AF10" s="15"/>
      <c r="AG10" s="15"/>
      <c r="AH10" s="15"/>
      <c r="AI10" s="77"/>
      <c r="AJ10" s="78"/>
      <c r="AK10" s="78"/>
      <c r="AL10" s="79"/>
      <c r="AM10" s="79"/>
      <c r="AN10" s="79"/>
      <c r="AO10" s="79"/>
      <c r="AP10" s="79"/>
      <c r="AQ10" s="79"/>
      <c r="AR10" s="80"/>
      <c r="AS10" s="80"/>
      <c r="AT10" s="81"/>
      <c r="AU10" s="15"/>
      <c r="AV10" s="15"/>
      <c r="AW10" s="15"/>
      <c r="AX10" s="15"/>
      <c r="AY10" s="15"/>
      <c r="AZ10" s="18"/>
      <c r="BA10" s="18"/>
      <c r="BB10" s="18"/>
      <c r="BC10" s="181">
        <v>5</v>
      </c>
      <c r="BD10" s="181"/>
      <c r="BE10" s="181">
        <v>261</v>
      </c>
      <c r="BF10" s="181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 t="s">
        <v>43</v>
      </c>
      <c r="CO10" s="16"/>
      <c r="CP10" s="16"/>
      <c r="CQ10" s="176">
        <v>267</v>
      </c>
      <c r="CR10" s="177"/>
      <c r="CS10" s="178"/>
      <c r="CT10" s="16" t="s">
        <v>120</v>
      </c>
      <c r="CU10" s="16"/>
      <c r="CV10" s="16"/>
      <c r="CW10" s="16"/>
      <c r="CX10" s="16"/>
      <c r="CY10" s="16"/>
      <c r="CZ10" s="18"/>
      <c r="DA10" s="168">
        <f t="shared" si="0"/>
        <v>4</v>
      </c>
      <c r="DB10" s="167"/>
      <c r="DC10" s="154">
        <v>2500</v>
      </c>
      <c r="DD10" s="154"/>
      <c r="DE10" s="155"/>
      <c r="DF10" s="167">
        <f t="shared" si="1"/>
        <v>35</v>
      </c>
      <c r="DG10" s="167"/>
      <c r="DH10" s="195">
        <v>11700</v>
      </c>
      <c r="DI10" s="195"/>
      <c r="DJ10" s="19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8"/>
      <c r="EA10" s="18"/>
      <c r="EB10" s="18"/>
      <c r="EC10" s="159"/>
      <c r="ED10" s="160"/>
      <c r="EE10" s="207"/>
      <c r="EF10" s="200" t="s">
        <v>156</v>
      </c>
      <c r="EG10" s="200"/>
      <c r="EH10" s="200"/>
      <c r="EI10" s="200"/>
      <c r="EJ10" s="200"/>
      <c r="EK10" s="200"/>
      <c r="EL10" s="200"/>
      <c r="EM10" s="200"/>
      <c r="EN10" s="200"/>
      <c r="EO10" s="201"/>
      <c r="EP10" s="184">
        <f>EP7+(1.5*EP8)</f>
        <v>646.25</v>
      </c>
      <c r="EQ10" s="184"/>
      <c r="ER10" s="184"/>
      <c r="ES10" s="184"/>
      <c r="ET10" s="184">
        <f>ET7+(1.5*ET8)</f>
        <v>495.5</v>
      </c>
      <c r="EU10" s="184"/>
      <c r="EV10" s="184"/>
      <c r="EW10" s="184"/>
      <c r="EX10" s="16"/>
      <c r="EY10" s="16"/>
      <c r="EZ10" s="18"/>
      <c r="FA10" s="18"/>
      <c r="FB10" s="18"/>
      <c r="FC10" s="181"/>
      <c r="FD10" s="181"/>
      <c r="FE10" s="181"/>
      <c r="FF10" s="200" t="s">
        <v>18</v>
      </c>
      <c r="FG10" s="200"/>
      <c r="FH10" s="200"/>
      <c r="FI10" s="200"/>
      <c r="FJ10" s="200"/>
      <c r="FK10" s="200"/>
      <c r="FL10" s="200"/>
      <c r="FM10" s="200"/>
      <c r="FN10" s="200"/>
      <c r="FO10" s="201"/>
      <c r="FP10" s="208">
        <f>FP9-FP7</f>
        <v>20.299999999999997</v>
      </c>
      <c r="FQ10" s="209"/>
      <c r="FR10" s="209"/>
      <c r="FS10" s="210"/>
      <c r="FT10" s="16"/>
      <c r="FU10" s="16"/>
      <c r="FV10" s="16"/>
      <c r="FW10" s="16"/>
      <c r="FX10" s="16"/>
      <c r="FY10" s="16"/>
      <c r="FZ10" s="18"/>
      <c r="GA10" s="18"/>
      <c r="GB10" s="18"/>
      <c r="GC10" s="181"/>
      <c r="GD10" s="181"/>
      <c r="GE10" s="181"/>
      <c r="GF10" s="200" t="s">
        <v>18</v>
      </c>
      <c r="GG10" s="200"/>
      <c r="GH10" s="200"/>
      <c r="GI10" s="200"/>
      <c r="GJ10" s="200"/>
      <c r="GK10" s="200"/>
      <c r="GL10" s="200"/>
      <c r="GM10" s="200"/>
      <c r="GN10" s="200"/>
      <c r="GO10" s="201"/>
      <c r="GP10" s="208">
        <f>GP9-GP7</f>
        <v>17</v>
      </c>
      <c r="GQ10" s="209"/>
      <c r="GR10" s="209"/>
      <c r="GS10" s="210"/>
      <c r="GT10" s="16"/>
      <c r="GU10" s="16"/>
      <c r="GV10" s="16"/>
      <c r="GW10" s="16"/>
      <c r="GX10" s="16"/>
      <c r="GY10" s="16"/>
      <c r="GZ10" s="18"/>
      <c r="HA10" s="18"/>
      <c r="HB10" s="18"/>
      <c r="HC10" s="181"/>
      <c r="HD10" s="181"/>
      <c r="HE10" s="181"/>
      <c r="HF10" s="200" t="s">
        <v>18</v>
      </c>
      <c r="HG10" s="200"/>
      <c r="HH10" s="200"/>
      <c r="HI10" s="200"/>
      <c r="HJ10" s="200"/>
      <c r="HK10" s="200"/>
      <c r="HL10" s="200"/>
      <c r="HM10" s="200"/>
      <c r="HN10" s="200"/>
      <c r="HO10" s="201"/>
      <c r="HP10" s="208">
        <f>HP9-HP7</f>
        <v>10</v>
      </c>
      <c r="HQ10" s="209"/>
      <c r="HR10" s="209"/>
      <c r="HS10" s="210"/>
      <c r="HT10" s="16"/>
      <c r="HU10" s="16"/>
      <c r="HV10" s="16"/>
      <c r="HW10" s="16"/>
      <c r="HX10" s="16"/>
      <c r="HY10" s="16"/>
      <c r="HZ10" s="18"/>
      <c r="IA10" s="17"/>
      <c r="IC10" s="25"/>
      <c r="ID10" s="26"/>
      <c r="IE10" s="26" t="s">
        <v>22</v>
      </c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7"/>
    </row>
    <row r="11" spans="1:258" ht="24.95" customHeight="1" x14ac:dyDescent="0.3">
      <c r="A11" s="17"/>
      <c r="B11" s="18"/>
      <c r="C11" s="18"/>
      <c r="D11" s="18" t="s">
        <v>25</v>
      </c>
      <c r="E11" s="18"/>
      <c r="F11" s="18"/>
      <c r="H11" s="18" t="s">
        <v>26</v>
      </c>
      <c r="I11" s="163" t="s">
        <v>18</v>
      </c>
      <c r="J11" s="164"/>
      <c r="K11" s="164"/>
      <c r="L11" s="164"/>
      <c r="M11" s="165"/>
      <c r="N11" s="18"/>
      <c r="O11" s="18" t="s">
        <v>26</v>
      </c>
      <c r="P11" s="18" t="s">
        <v>30</v>
      </c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8"/>
      <c r="AB11" s="18"/>
      <c r="AC11" s="19"/>
      <c r="AD11" s="16"/>
      <c r="AE11" s="16"/>
      <c r="AF11" s="34"/>
      <c r="AG11" s="16"/>
      <c r="AH11" s="54"/>
      <c r="AI11" s="85"/>
      <c r="AJ11" s="86"/>
      <c r="AK11" s="87"/>
      <c r="AL11" s="211" t="s">
        <v>18</v>
      </c>
      <c r="AM11" s="212"/>
      <c r="AN11" s="212"/>
      <c r="AO11" s="212"/>
      <c r="AP11" s="212"/>
      <c r="AQ11" s="213"/>
      <c r="AR11" s="82"/>
      <c r="AS11" s="83"/>
      <c r="AT11" s="84"/>
      <c r="AU11" s="34"/>
      <c r="AV11" s="34"/>
      <c r="AW11" s="34"/>
      <c r="AX11" s="34"/>
      <c r="AY11" s="34"/>
      <c r="AZ11" s="19"/>
      <c r="BA11" s="18"/>
      <c r="BB11" s="18"/>
      <c r="BC11" s="181">
        <v>6</v>
      </c>
      <c r="BD11" s="181"/>
      <c r="BE11" s="181">
        <v>263</v>
      </c>
      <c r="BF11" s="181"/>
      <c r="BG11" s="16"/>
      <c r="BH11" s="54"/>
      <c r="BI11" s="54" t="s">
        <v>18</v>
      </c>
      <c r="BJ11" s="54"/>
      <c r="BK11" s="34"/>
      <c r="BL11" s="34"/>
      <c r="BM11" s="34" t="str">
        <f>"＝"</f>
        <v>＝</v>
      </c>
      <c r="BN11" s="18" t="s">
        <v>90</v>
      </c>
      <c r="BO11" s="34"/>
      <c r="BP11" s="16"/>
      <c r="BQ11" s="16"/>
      <c r="BR11" s="16"/>
      <c r="BS11" s="16"/>
      <c r="BT11" s="34"/>
      <c r="BU11" s="34"/>
      <c r="BV11" s="34"/>
      <c r="BW11" s="34"/>
      <c r="BX11" s="34"/>
      <c r="BY11" s="34"/>
      <c r="BZ11" s="19"/>
      <c r="CA11" s="18"/>
      <c r="CB11" s="18"/>
      <c r="CC11" s="19"/>
      <c r="CD11" s="16"/>
      <c r="CE11" s="16"/>
      <c r="CF11" s="34"/>
      <c r="CG11" s="16"/>
      <c r="CH11" s="54"/>
      <c r="CI11" s="54"/>
      <c r="CJ11" s="54"/>
      <c r="CK11" s="34"/>
      <c r="CL11" s="34"/>
      <c r="CM11" s="34"/>
      <c r="CN11" s="16" t="s">
        <v>50</v>
      </c>
      <c r="CO11" s="34"/>
      <c r="CP11" s="16"/>
      <c r="CQ11" s="176">
        <v>350</v>
      </c>
      <c r="CR11" s="177"/>
      <c r="CS11" s="178"/>
      <c r="CT11" s="16" t="s">
        <v>121</v>
      </c>
      <c r="CU11" s="34"/>
      <c r="CV11" s="34"/>
      <c r="CW11" s="34"/>
      <c r="CX11" s="34"/>
      <c r="CY11" s="34"/>
      <c r="CZ11" s="19"/>
      <c r="DA11" s="168">
        <f t="shared" si="0"/>
        <v>5</v>
      </c>
      <c r="DB11" s="167"/>
      <c r="DC11" s="154">
        <v>2800</v>
      </c>
      <c r="DD11" s="154"/>
      <c r="DE11" s="155"/>
      <c r="DF11" s="167">
        <f t="shared" si="1"/>
        <v>36</v>
      </c>
      <c r="DG11" s="167"/>
      <c r="DH11" s="195">
        <v>12400</v>
      </c>
      <c r="DI11" s="195"/>
      <c r="DJ11" s="196"/>
      <c r="DK11" s="34"/>
      <c r="DL11" s="34"/>
      <c r="DM11" s="16" t="s">
        <v>144</v>
      </c>
      <c r="DN11" s="34"/>
      <c r="DO11" s="34"/>
      <c r="DP11" s="16"/>
      <c r="DQ11" s="16"/>
      <c r="DR11" s="16"/>
      <c r="DS11" s="16"/>
      <c r="DT11" s="34"/>
      <c r="DU11" s="34"/>
      <c r="DV11" s="34"/>
      <c r="DW11" s="34"/>
      <c r="DX11" s="34"/>
      <c r="DY11" s="34"/>
      <c r="DZ11" s="19"/>
      <c r="EA11" s="18"/>
      <c r="EB11" s="18"/>
      <c r="EC11" s="202" t="s">
        <v>157</v>
      </c>
      <c r="ED11" s="202"/>
      <c r="EE11" s="202"/>
      <c r="EF11" s="200" t="s">
        <v>158</v>
      </c>
      <c r="EG11" s="200"/>
      <c r="EH11" s="200"/>
      <c r="EI11" s="200"/>
      <c r="EJ11" s="200"/>
      <c r="EK11" s="200"/>
      <c r="EL11" s="200"/>
      <c r="EM11" s="200"/>
      <c r="EN11" s="200"/>
      <c r="EO11" s="201"/>
      <c r="EP11" s="184">
        <v>112</v>
      </c>
      <c r="EQ11" s="184"/>
      <c r="ER11" s="184"/>
      <c r="ES11" s="184"/>
      <c r="ET11" s="184">
        <v>123</v>
      </c>
      <c r="EU11" s="184"/>
      <c r="EV11" s="184"/>
      <c r="EW11" s="184"/>
      <c r="EX11" s="34"/>
      <c r="EY11" s="34"/>
      <c r="EZ11" s="19"/>
      <c r="FA11" s="18"/>
      <c r="FB11" s="18"/>
      <c r="FC11" s="204" t="s">
        <v>154</v>
      </c>
      <c r="FD11" s="205"/>
      <c r="FE11" s="206"/>
      <c r="FF11" s="200" t="s">
        <v>155</v>
      </c>
      <c r="FG11" s="200"/>
      <c r="FH11" s="200"/>
      <c r="FI11" s="200"/>
      <c r="FJ11" s="200"/>
      <c r="FK11" s="200"/>
      <c r="FL11" s="200"/>
      <c r="FM11" s="200"/>
      <c r="FN11" s="200"/>
      <c r="FO11" s="201"/>
      <c r="FP11" s="184">
        <f>FP7-(1.5*FP10)</f>
        <v>-25.099999999999994</v>
      </c>
      <c r="FQ11" s="184"/>
      <c r="FR11" s="184"/>
      <c r="FS11" s="184"/>
      <c r="FT11" s="34"/>
      <c r="FU11" s="34"/>
      <c r="FV11" s="34"/>
      <c r="FW11" s="34"/>
      <c r="FX11" s="34"/>
      <c r="FY11" s="34"/>
      <c r="FZ11" s="19"/>
      <c r="GA11" s="18"/>
      <c r="GB11" s="18"/>
      <c r="GC11" s="204" t="s">
        <v>154</v>
      </c>
      <c r="GD11" s="205"/>
      <c r="GE11" s="206"/>
      <c r="GF11" s="200" t="s">
        <v>155</v>
      </c>
      <c r="GG11" s="200"/>
      <c r="GH11" s="200"/>
      <c r="GI11" s="200"/>
      <c r="GJ11" s="200"/>
      <c r="GK11" s="200"/>
      <c r="GL11" s="200"/>
      <c r="GM11" s="200"/>
      <c r="GN11" s="200"/>
      <c r="GO11" s="201"/>
      <c r="GP11" s="184">
        <f>GP7-(1.5*GP10)</f>
        <v>33.5</v>
      </c>
      <c r="GQ11" s="184"/>
      <c r="GR11" s="184"/>
      <c r="GS11" s="184"/>
      <c r="GT11" s="34"/>
      <c r="GU11" s="34"/>
      <c r="GV11" s="34"/>
      <c r="GW11" s="34"/>
      <c r="GX11" s="34"/>
      <c r="GY11" s="34"/>
      <c r="GZ11" s="19"/>
      <c r="HA11" s="18"/>
      <c r="HB11" s="18"/>
      <c r="HC11" s="204" t="s">
        <v>154</v>
      </c>
      <c r="HD11" s="205"/>
      <c r="HE11" s="206"/>
      <c r="HF11" s="200" t="s">
        <v>155</v>
      </c>
      <c r="HG11" s="200"/>
      <c r="HH11" s="200"/>
      <c r="HI11" s="200"/>
      <c r="HJ11" s="200"/>
      <c r="HK11" s="200"/>
      <c r="HL11" s="200"/>
      <c r="HM11" s="200"/>
      <c r="HN11" s="200"/>
      <c r="HO11" s="201"/>
      <c r="HP11" s="184">
        <f>HP7-(1.5*HP10)</f>
        <v>137</v>
      </c>
      <c r="HQ11" s="184"/>
      <c r="HR11" s="184"/>
      <c r="HS11" s="184"/>
      <c r="HT11" s="34"/>
      <c r="HU11" s="34"/>
      <c r="HV11" s="34"/>
      <c r="HW11" s="34"/>
      <c r="HX11" s="34"/>
      <c r="HY11" s="34"/>
      <c r="HZ11" s="19"/>
      <c r="IA11" s="17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2" spans="1:258" ht="24.95" customHeight="1" x14ac:dyDescent="0.3">
      <c r="A12" s="16"/>
      <c r="B12" s="18"/>
      <c r="C12" s="18"/>
      <c r="D12" s="18"/>
      <c r="E12" s="20"/>
      <c r="F12" s="18"/>
      <c r="G12" s="18"/>
      <c r="H12" s="18"/>
      <c r="I12" s="18"/>
      <c r="J12" s="20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6"/>
      <c r="AE12" s="16"/>
      <c r="AF12" s="16"/>
      <c r="AG12" s="16"/>
      <c r="AH12" s="16"/>
      <c r="AI12" s="54"/>
      <c r="AJ12" s="54"/>
      <c r="AK12" s="54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8"/>
      <c r="BA12" s="18"/>
      <c r="BB12" s="18"/>
      <c r="BC12" s="181">
        <v>7</v>
      </c>
      <c r="BD12" s="181"/>
      <c r="BE12" s="181">
        <v>267</v>
      </c>
      <c r="BF12" s="181"/>
      <c r="BG12" s="16"/>
      <c r="BH12" s="16"/>
      <c r="BI12" s="54"/>
      <c r="BJ12" s="54"/>
      <c r="BK12" s="54"/>
      <c r="BL12" s="16"/>
      <c r="BM12" s="34" t="str">
        <f>"＝"</f>
        <v>＝</v>
      </c>
      <c r="BN12" s="176">
        <v>350</v>
      </c>
      <c r="BO12" s="177"/>
      <c r="BP12" s="178"/>
      <c r="BQ12" s="59" t="str">
        <f>"－"</f>
        <v>－</v>
      </c>
      <c r="BR12" s="176">
        <v>253</v>
      </c>
      <c r="BS12" s="177"/>
      <c r="BT12" s="178"/>
      <c r="BU12" s="16" t="str">
        <f>"＝"</f>
        <v>＝</v>
      </c>
      <c r="BV12" s="176">
        <v>97</v>
      </c>
      <c r="BW12" s="177"/>
      <c r="BX12" s="178"/>
      <c r="BY12" s="16"/>
      <c r="BZ12" s="18"/>
      <c r="CA12" s="18"/>
      <c r="CB12" s="18"/>
      <c r="CC12" s="18"/>
      <c r="CD12" s="16"/>
      <c r="CE12" s="16"/>
      <c r="CF12" s="16"/>
      <c r="CG12" s="16"/>
      <c r="CH12" s="16"/>
      <c r="CI12" s="54"/>
      <c r="CJ12" s="54"/>
      <c r="CK12" s="54"/>
      <c r="CL12" s="16"/>
      <c r="CM12" s="16" t="s">
        <v>18</v>
      </c>
      <c r="CN12" s="16"/>
      <c r="CO12" s="16"/>
      <c r="CP12" s="16"/>
      <c r="CQ12" s="176">
        <v>97</v>
      </c>
      <c r="CR12" s="177"/>
      <c r="CS12" s="178"/>
      <c r="CT12" s="16"/>
      <c r="CU12" s="16"/>
      <c r="CV12" s="16"/>
      <c r="CW12" s="16"/>
      <c r="CX12" s="16"/>
      <c r="CY12" s="16"/>
      <c r="CZ12" s="18"/>
      <c r="DA12" s="168">
        <f t="shared" si="0"/>
        <v>6</v>
      </c>
      <c r="DB12" s="167"/>
      <c r="DC12" s="154">
        <v>3000</v>
      </c>
      <c r="DD12" s="154"/>
      <c r="DE12" s="155"/>
      <c r="DF12" s="167">
        <f t="shared" si="1"/>
        <v>37</v>
      </c>
      <c r="DG12" s="167"/>
      <c r="DH12" s="195">
        <v>13100</v>
      </c>
      <c r="DI12" s="195"/>
      <c r="DJ12" s="196"/>
      <c r="DK12" s="54"/>
      <c r="DL12" s="16"/>
      <c r="DM12" s="16"/>
      <c r="DN12" s="16"/>
      <c r="DO12" s="16"/>
      <c r="DP12" s="16"/>
      <c r="DQ12" s="16"/>
      <c r="DR12" s="16"/>
      <c r="DS12" s="16"/>
      <c r="DT12" s="16"/>
      <c r="DU12" s="176">
        <f>DQ6-(DQ9*1.5)</f>
        <v>-2950</v>
      </c>
      <c r="DV12" s="177"/>
      <c r="DW12" s="177"/>
      <c r="DX12" s="177"/>
      <c r="DY12" s="178"/>
      <c r="DZ12" s="18"/>
      <c r="EA12" s="18"/>
      <c r="EB12" s="18"/>
      <c r="EC12" s="202"/>
      <c r="ED12" s="202"/>
      <c r="EE12" s="202"/>
      <c r="EF12" s="200" t="s">
        <v>159</v>
      </c>
      <c r="EG12" s="200"/>
      <c r="EH12" s="200"/>
      <c r="EI12" s="200"/>
      <c r="EJ12" s="200"/>
      <c r="EK12" s="200"/>
      <c r="EL12" s="200"/>
      <c r="EM12" s="200"/>
      <c r="EN12" s="200"/>
      <c r="EO12" s="201"/>
      <c r="EP12" s="184">
        <v>543</v>
      </c>
      <c r="EQ12" s="184"/>
      <c r="ER12" s="184"/>
      <c r="ES12" s="184"/>
      <c r="ET12" s="184">
        <v>487</v>
      </c>
      <c r="EU12" s="184"/>
      <c r="EV12" s="184"/>
      <c r="EW12" s="184"/>
      <c r="EX12" s="16"/>
      <c r="EY12" s="16"/>
      <c r="EZ12" s="18"/>
      <c r="FA12" s="18"/>
      <c r="FB12" s="18"/>
      <c r="FC12" s="159"/>
      <c r="FD12" s="160"/>
      <c r="FE12" s="207"/>
      <c r="FF12" s="200" t="s">
        <v>156</v>
      </c>
      <c r="FG12" s="200"/>
      <c r="FH12" s="200"/>
      <c r="FI12" s="200"/>
      <c r="FJ12" s="200"/>
      <c r="FK12" s="200"/>
      <c r="FL12" s="200"/>
      <c r="FM12" s="200"/>
      <c r="FN12" s="200"/>
      <c r="FO12" s="201"/>
      <c r="FP12" s="184">
        <f>FP9+(1.5*FP10)</f>
        <v>56.099999999999994</v>
      </c>
      <c r="FQ12" s="184"/>
      <c r="FR12" s="184"/>
      <c r="FS12" s="184"/>
      <c r="FT12" s="16"/>
      <c r="FU12" s="16"/>
      <c r="FV12" s="16"/>
      <c r="FW12" s="16"/>
      <c r="FX12" s="16"/>
      <c r="FY12" s="16"/>
      <c r="FZ12" s="18"/>
      <c r="GA12" s="18"/>
      <c r="GB12" s="18"/>
      <c r="GC12" s="159"/>
      <c r="GD12" s="160"/>
      <c r="GE12" s="207"/>
      <c r="GF12" s="200" t="s">
        <v>156</v>
      </c>
      <c r="GG12" s="200"/>
      <c r="GH12" s="200"/>
      <c r="GI12" s="200"/>
      <c r="GJ12" s="200"/>
      <c r="GK12" s="200"/>
      <c r="GL12" s="200"/>
      <c r="GM12" s="200"/>
      <c r="GN12" s="200"/>
      <c r="GO12" s="201"/>
      <c r="GP12" s="184">
        <f>GP9+(1.5*GP10)</f>
        <v>101.5</v>
      </c>
      <c r="GQ12" s="184"/>
      <c r="GR12" s="184"/>
      <c r="GS12" s="184"/>
      <c r="GT12" s="16"/>
      <c r="GU12" s="16"/>
      <c r="GV12" s="16"/>
      <c r="GW12" s="16"/>
      <c r="GX12" s="16"/>
      <c r="GY12" s="16"/>
      <c r="GZ12" s="18"/>
      <c r="HA12" s="18"/>
      <c r="HB12" s="18"/>
      <c r="HC12" s="159"/>
      <c r="HD12" s="160"/>
      <c r="HE12" s="207"/>
      <c r="HF12" s="200" t="s">
        <v>156</v>
      </c>
      <c r="HG12" s="200"/>
      <c r="HH12" s="200"/>
      <c r="HI12" s="200"/>
      <c r="HJ12" s="200"/>
      <c r="HK12" s="200"/>
      <c r="HL12" s="200"/>
      <c r="HM12" s="200"/>
      <c r="HN12" s="200"/>
      <c r="HO12" s="201"/>
      <c r="HP12" s="184">
        <f>HP9+(1.5*HP10)</f>
        <v>177</v>
      </c>
      <c r="HQ12" s="184"/>
      <c r="HR12" s="184"/>
      <c r="HS12" s="184"/>
      <c r="HT12" s="16"/>
      <c r="HU12" s="16"/>
      <c r="HV12" s="16"/>
      <c r="HW12" s="16"/>
      <c r="HX12" s="16"/>
      <c r="HY12" s="16"/>
      <c r="HZ12" s="18"/>
      <c r="IA12" s="17"/>
      <c r="IC12" s="13" t="s">
        <v>1</v>
      </c>
      <c r="ID12" s="9" t="s">
        <v>7</v>
      </c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10"/>
    </row>
    <row r="13" spans="1:258" ht="24.95" customHeight="1" x14ac:dyDescent="0.3">
      <c r="A13" s="16"/>
      <c r="B13" s="18"/>
      <c r="C13" s="18"/>
      <c r="D13" s="18" t="s">
        <v>33</v>
      </c>
      <c r="E13" s="18"/>
      <c r="F13" s="18" t="s">
        <v>34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03" t="s">
        <v>65</v>
      </c>
      <c r="AB13" s="203"/>
      <c r="AC13" s="203"/>
      <c r="AD13" s="16" t="s">
        <v>66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8"/>
      <c r="BA13" s="18"/>
      <c r="BB13" s="18"/>
      <c r="BC13" s="181">
        <v>8</v>
      </c>
      <c r="BD13" s="181"/>
      <c r="BE13" s="181">
        <v>298</v>
      </c>
      <c r="BF13" s="181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8"/>
      <c r="CA13" s="18"/>
      <c r="CB13" s="18"/>
      <c r="CC13" s="18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8"/>
      <c r="DA13" s="168">
        <f t="shared" si="0"/>
        <v>7</v>
      </c>
      <c r="DB13" s="167"/>
      <c r="DC13" s="154">
        <v>3300</v>
      </c>
      <c r="DD13" s="154"/>
      <c r="DE13" s="155"/>
      <c r="DF13" s="167">
        <f t="shared" si="1"/>
        <v>38</v>
      </c>
      <c r="DG13" s="167"/>
      <c r="DH13" s="195">
        <v>15800</v>
      </c>
      <c r="DI13" s="195"/>
      <c r="DJ13" s="196"/>
      <c r="DK13" s="16"/>
      <c r="DL13" s="16"/>
      <c r="DM13" s="16"/>
      <c r="DN13" s="16"/>
      <c r="DO13" s="16" t="s">
        <v>145</v>
      </c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8"/>
      <c r="EA13" s="18"/>
      <c r="EB13" s="18"/>
      <c r="EC13" s="186" t="s">
        <v>96</v>
      </c>
      <c r="ED13" s="186"/>
      <c r="EE13" s="186"/>
      <c r="EF13" s="189" t="s">
        <v>160</v>
      </c>
      <c r="EG13" s="189"/>
      <c r="EH13" s="189"/>
      <c r="EI13" s="189"/>
      <c r="EJ13" s="189"/>
      <c r="EK13" s="189"/>
      <c r="EL13" s="189"/>
      <c r="EM13" s="189"/>
      <c r="EN13" s="189"/>
      <c r="EO13" s="190"/>
      <c r="EP13" s="184" t="s">
        <v>164</v>
      </c>
      <c r="EQ13" s="184"/>
      <c r="ER13" s="184"/>
      <c r="ES13" s="184"/>
      <c r="ET13" s="184" t="s">
        <v>164</v>
      </c>
      <c r="EU13" s="184"/>
      <c r="EV13" s="184"/>
      <c r="EW13" s="184"/>
      <c r="EX13" s="16"/>
      <c r="EY13" s="16"/>
      <c r="EZ13" s="18"/>
      <c r="FA13" s="18"/>
      <c r="FB13" s="18"/>
      <c r="FC13" s="202" t="s">
        <v>157</v>
      </c>
      <c r="FD13" s="202"/>
      <c r="FE13" s="202"/>
      <c r="FF13" s="200" t="s">
        <v>158</v>
      </c>
      <c r="FG13" s="200"/>
      <c r="FH13" s="200"/>
      <c r="FI13" s="200"/>
      <c r="FJ13" s="200"/>
      <c r="FK13" s="200"/>
      <c r="FL13" s="200"/>
      <c r="FM13" s="200"/>
      <c r="FN13" s="200"/>
      <c r="FO13" s="201"/>
      <c r="FP13" s="184">
        <f>FC5</f>
        <v>1.1000000000000001</v>
      </c>
      <c r="FQ13" s="184"/>
      <c r="FR13" s="184"/>
      <c r="FS13" s="184"/>
      <c r="FT13" s="16"/>
      <c r="FU13" s="16"/>
      <c r="FV13" s="16"/>
      <c r="FW13" s="16"/>
      <c r="FX13" s="16"/>
      <c r="FY13" s="16"/>
      <c r="FZ13" s="18"/>
      <c r="GA13" s="18"/>
      <c r="GB13" s="18"/>
      <c r="GC13" s="202" t="s">
        <v>157</v>
      </c>
      <c r="GD13" s="202"/>
      <c r="GE13" s="202"/>
      <c r="GF13" s="200" t="s">
        <v>158</v>
      </c>
      <c r="GG13" s="200"/>
      <c r="GH13" s="200"/>
      <c r="GI13" s="200"/>
      <c r="GJ13" s="200"/>
      <c r="GK13" s="200"/>
      <c r="GL13" s="200"/>
      <c r="GM13" s="200"/>
      <c r="GN13" s="200"/>
      <c r="GO13" s="201"/>
      <c r="GP13" s="184">
        <f>GE5</f>
        <v>44</v>
      </c>
      <c r="GQ13" s="184"/>
      <c r="GR13" s="184"/>
      <c r="GS13" s="184"/>
      <c r="GT13" s="16"/>
      <c r="GU13" s="16"/>
      <c r="GV13" s="16"/>
      <c r="GW13" s="16"/>
      <c r="GX13" s="16"/>
      <c r="GY13" s="16"/>
      <c r="GZ13" s="18"/>
      <c r="HA13" s="18"/>
      <c r="HB13" s="18"/>
      <c r="HC13" s="202" t="s">
        <v>157</v>
      </c>
      <c r="HD13" s="202"/>
      <c r="HE13" s="202"/>
      <c r="HF13" s="200" t="s">
        <v>158</v>
      </c>
      <c r="HG13" s="200"/>
      <c r="HH13" s="200"/>
      <c r="HI13" s="200"/>
      <c r="HJ13" s="200"/>
      <c r="HK13" s="200"/>
      <c r="HL13" s="200"/>
      <c r="HM13" s="200"/>
      <c r="HN13" s="200"/>
      <c r="HO13" s="201"/>
      <c r="HP13" s="184">
        <f>HC5</f>
        <v>145</v>
      </c>
      <c r="HQ13" s="184"/>
      <c r="HR13" s="184"/>
      <c r="HS13" s="184"/>
      <c r="HT13" s="16"/>
      <c r="HU13" s="16"/>
      <c r="HV13" s="16"/>
      <c r="HW13" s="16"/>
      <c r="HX13" s="16"/>
      <c r="HY13" s="16"/>
      <c r="HZ13" s="18"/>
      <c r="IA13" s="17"/>
      <c r="IB13" s="36"/>
      <c r="IC13" s="33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12"/>
    </row>
    <row r="14" spans="1:258" ht="24.95" customHeight="1" x14ac:dyDescent="0.3">
      <c r="A14" s="16"/>
      <c r="B14" s="18"/>
      <c r="C14" s="18"/>
      <c r="D14" s="36" t="s">
        <v>1</v>
      </c>
      <c r="E14" s="18" t="s">
        <v>35</v>
      </c>
      <c r="F14" s="18"/>
      <c r="G14" s="18"/>
      <c r="H14" s="18"/>
      <c r="I14" s="18"/>
      <c r="J14" s="18"/>
      <c r="K14" s="18"/>
      <c r="L14" s="176" t="s">
        <v>36</v>
      </c>
      <c r="M14" s="177"/>
      <c r="N14" s="178"/>
      <c r="O14" s="18" t="s">
        <v>38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6"/>
      <c r="AE14" s="16" t="s">
        <v>67</v>
      </c>
      <c r="AF14" s="16" t="s">
        <v>68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8"/>
      <c r="BA14" s="18"/>
      <c r="BB14" s="18"/>
      <c r="BC14" s="181">
        <v>9</v>
      </c>
      <c r="BD14" s="181"/>
      <c r="BE14" s="181">
        <v>346</v>
      </c>
      <c r="BF14" s="181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8"/>
      <c r="CA14" s="18"/>
      <c r="CB14" s="18"/>
      <c r="CC14" s="18"/>
      <c r="CD14" s="16"/>
      <c r="CE14" s="16" t="s">
        <v>102</v>
      </c>
      <c r="CF14" s="16" t="s">
        <v>103</v>
      </c>
      <c r="CG14" s="16"/>
      <c r="CH14" s="16"/>
      <c r="CI14" s="16" t="s">
        <v>108</v>
      </c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8"/>
      <c r="DA14" s="168">
        <f t="shared" si="0"/>
        <v>8</v>
      </c>
      <c r="DB14" s="167"/>
      <c r="DC14" s="154">
        <v>3700</v>
      </c>
      <c r="DD14" s="154"/>
      <c r="DE14" s="155"/>
      <c r="DF14" s="167">
        <f t="shared" si="1"/>
        <v>39</v>
      </c>
      <c r="DG14" s="167"/>
      <c r="DH14" s="195">
        <v>16600</v>
      </c>
      <c r="DI14" s="195"/>
      <c r="DJ14" s="19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76">
        <v>0</v>
      </c>
      <c r="DV14" s="177"/>
      <c r="DW14" s="177"/>
      <c r="DX14" s="177"/>
      <c r="DY14" s="178"/>
      <c r="DZ14" s="18"/>
      <c r="EA14" s="18"/>
      <c r="EB14" s="18"/>
      <c r="EC14" s="187"/>
      <c r="ED14" s="187"/>
      <c r="EE14" s="187"/>
      <c r="EF14" s="191"/>
      <c r="EG14" s="191"/>
      <c r="EH14" s="191"/>
      <c r="EI14" s="191"/>
      <c r="EJ14" s="191"/>
      <c r="EK14" s="191"/>
      <c r="EL14" s="191"/>
      <c r="EM14" s="191"/>
      <c r="EN14" s="191"/>
      <c r="EO14" s="192"/>
      <c r="EP14" s="197"/>
      <c r="EQ14" s="197"/>
      <c r="ER14" s="197"/>
      <c r="ES14" s="197"/>
      <c r="ET14" s="197"/>
      <c r="EU14" s="197"/>
      <c r="EV14" s="197"/>
      <c r="EW14" s="197"/>
      <c r="EX14" s="16"/>
      <c r="EY14" s="16"/>
      <c r="EZ14" s="18"/>
      <c r="FA14" s="18"/>
      <c r="FB14" s="18"/>
      <c r="FC14" s="202"/>
      <c r="FD14" s="202"/>
      <c r="FE14" s="202"/>
      <c r="FF14" s="200" t="s">
        <v>159</v>
      </c>
      <c r="FG14" s="200"/>
      <c r="FH14" s="200"/>
      <c r="FI14" s="200"/>
      <c r="FJ14" s="200"/>
      <c r="FK14" s="200"/>
      <c r="FL14" s="200"/>
      <c r="FM14" s="200"/>
      <c r="FN14" s="200"/>
      <c r="FO14" s="201"/>
      <c r="FP14" s="184">
        <f>FY5</f>
        <v>30.5</v>
      </c>
      <c r="FQ14" s="184"/>
      <c r="FR14" s="184"/>
      <c r="FS14" s="184"/>
      <c r="FT14" s="16"/>
      <c r="FU14" s="16"/>
      <c r="FV14" s="16"/>
      <c r="FW14" s="16"/>
      <c r="FX14" s="16"/>
      <c r="FY14" s="16"/>
      <c r="FZ14" s="18"/>
      <c r="GA14" s="18"/>
      <c r="GB14" s="18"/>
      <c r="GC14" s="202"/>
      <c r="GD14" s="202"/>
      <c r="GE14" s="202"/>
      <c r="GF14" s="200" t="s">
        <v>159</v>
      </c>
      <c r="GG14" s="200"/>
      <c r="GH14" s="200"/>
      <c r="GI14" s="200"/>
      <c r="GJ14" s="200"/>
      <c r="GK14" s="200"/>
      <c r="GL14" s="200"/>
      <c r="GM14" s="200"/>
      <c r="GN14" s="200"/>
      <c r="GO14" s="201"/>
      <c r="GP14" s="184">
        <f>GY5</f>
        <v>88</v>
      </c>
      <c r="GQ14" s="184"/>
      <c r="GR14" s="184"/>
      <c r="GS14" s="184"/>
      <c r="GT14" s="16"/>
      <c r="GU14" s="16"/>
      <c r="GV14" s="16"/>
      <c r="GW14" s="16"/>
      <c r="GX14" s="16"/>
      <c r="GY14" s="16"/>
      <c r="GZ14" s="18"/>
      <c r="HA14" s="18"/>
      <c r="HB14" s="18"/>
      <c r="HC14" s="202"/>
      <c r="HD14" s="202"/>
      <c r="HE14" s="202"/>
      <c r="HF14" s="200" t="s">
        <v>159</v>
      </c>
      <c r="HG14" s="200"/>
      <c r="HH14" s="200"/>
      <c r="HI14" s="200"/>
      <c r="HJ14" s="200"/>
      <c r="HK14" s="200"/>
      <c r="HL14" s="200"/>
      <c r="HM14" s="200"/>
      <c r="HN14" s="200"/>
      <c r="HO14" s="201"/>
      <c r="HP14" s="184">
        <f>HY5</f>
        <v>172</v>
      </c>
      <c r="HQ14" s="184"/>
      <c r="HR14" s="184"/>
      <c r="HS14" s="184"/>
      <c r="HT14" s="16"/>
      <c r="HU14" s="16"/>
      <c r="HV14" s="16"/>
      <c r="HW14" s="16"/>
      <c r="HX14" s="16"/>
      <c r="HY14" s="16"/>
      <c r="HZ14" s="18"/>
      <c r="IA14" s="17"/>
      <c r="IB14" s="5"/>
      <c r="IC14" s="11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12"/>
    </row>
    <row r="15" spans="1:258" ht="24.95" customHeight="1" x14ac:dyDescent="0.3">
      <c r="A15" s="16"/>
      <c r="B15" s="18"/>
      <c r="C15" s="18"/>
      <c r="D15" s="36" t="s">
        <v>1</v>
      </c>
      <c r="E15" s="18" t="s">
        <v>37</v>
      </c>
      <c r="F15" s="18"/>
      <c r="G15" s="18"/>
      <c r="H15" s="18"/>
      <c r="I15" s="176">
        <v>0.5</v>
      </c>
      <c r="J15" s="177"/>
      <c r="K15" s="17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6"/>
      <c r="AE15" s="16"/>
      <c r="AF15" s="16" t="s">
        <v>69</v>
      </c>
      <c r="AG15" s="16"/>
      <c r="AH15" s="16"/>
      <c r="AI15" s="16"/>
      <c r="AJ15" s="16"/>
      <c r="AK15" s="55"/>
      <c r="AL15" s="55"/>
      <c r="AM15" s="55"/>
      <c r="AN15" s="55"/>
      <c r="AO15" s="176">
        <v>23.5</v>
      </c>
      <c r="AP15" s="177"/>
      <c r="AQ15" s="178"/>
      <c r="AR15" s="16"/>
      <c r="AS15" s="31" t="s">
        <v>75</v>
      </c>
      <c r="AT15" s="16"/>
      <c r="AU15" s="16"/>
      <c r="AV15" s="16"/>
      <c r="AW15" s="16"/>
      <c r="AX15" s="16"/>
      <c r="AY15" s="16"/>
      <c r="AZ15" s="18"/>
      <c r="BA15" s="18"/>
      <c r="BB15" s="18"/>
      <c r="BC15" s="181">
        <v>10</v>
      </c>
      <c r="BD15" s="181"/>
      <c r="BE15" s="181">
        <v>350</v>
      </c>
      <c r="BF15" s="181"/>
      <c r="BG15" s="16"/>
      <c r="BH15" s="16"/>
      <c r="BI15" s="16"/>
      <c r="BJ15" s="16"/>
      <c r="BK15" s="55"/>
      <c r="BL15" s="55"/>
      <c r="BM15" s="55"/>
      <c r="BN15" s="55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8"/>
      <c r="CA15" s="18"/>
      <c r="CB15" s="18"/>
      <c r="CC15" s="18"/>
      <c r="CD15" s="16"/>
      <c r="CE15" s="16"/>
      <c r="CF15" s="16"/>
      <c r="CG15" s="88"/>
      <c r="CH15" s="88"/>
      <c r="CI15" s="88"/>
      <c r="CJ15" s="88"/>
      <c r="CK15" s="16" t="s">
        <v>104</v>
      </c>
      <c r="CL15" s="176" t="s">
        <v>55</v>
      </c>
      <c r="CM15" s="177"/>
      <c r="CN15" s="177"/>
      <c r="CO15" s="177"/>
      <c r="CP15" s="178"/>
      <c r="CQ15" s="55"/>
      <c r="CR15" s="55" t="s">
        <v>105</v>
      </c>
      <c r="CS15" s="55"/>
      <c r="CT15" s="55"/>
      <c r="CU15" s="55"/>
      <c r="CV15" s="16"/>
      <c r="CW15" s="16"/>
      <c r="CX15" s="16"/>
      <c r="CY15" s="16"/>
      <c r="CZ15" s="18"/>
      <c r="DA15" s="168">
        <f t="shared" si="0"/>
        <v>9</v>
      </c>
      <c r="DB15" s="167"/>
      <c r="DC15" s="154">
        <v>4100</v>
      </c>
      <c r="DD15" s="154"/>
      <c r="DE15" s="155"/>
      <c r="DF15" s="168">
        <f t="shared" ref="DF15" si="2">DF14+1</f>
        <v>40</v>
      </c>
      <c r="DG15" s="167"/>
      <c r="DH15" s="195">
        <v>18500</v>
      </c>
      <c r="DI15" s="195"/>
      <c r="DJ15" s="196"/>
      <c r="DK15" s="55"/>
      <c r="DL15" s="55"/>
      <c r="DM15" s="16" t="s">
        <v>146</v>
      </c>
      <c r="DN15" s="34"/>
      <c r="DO15" s="34"/>
      <c r="DP15" s="16"/>
      <c r="DQ15" s="16"/>
      <c r="DR15" s="16"/>
      <c r="DS15" s="16"/>
      <c r="DT15" s="34"/>
      <c r="DU15" s="34"/>
      <c r="DV15" s="34"/>
      <c r="DW15" s="34"/>
      <c r="DX15" s="34"/>
      <c r="DY15" s="34"/>
      <c r="DZ15" s="18"/>
      <c r="EA15" s="18"/>
      <c r="EB15" s="18"/>
      <c r="EC15" s="188"/>
      <c r="ED15" s="188"/>
      <c r="EE15" s="188"/>
      <c r="EF15" s="193"/>
      <c r="EG15" s="193"/>
      <c r="EH15" s="193"/>
      <c r="EI15" s="193"/>
      <c r="EJ15" s="193"/>
      <c r="EK15" s="193"/>
      <c r="EL15" s="193"/>
      <c r="EM15" s="193"/>
      <c r="EN15" s="193"/>
      <c r="EO15" s="194"/>
      <c r="EP15" s="197"/>
      <c r="EQ15" s="197"/>
      <c r="ER15" s="197"/>
      <c r="ES15" s="197"/>
      <c r="ET15" s="197"/>
      <c r="EU15" s="197"/>
      <c r="EV15" s="197"/>
      <c r="EW15" s="197"/>
      <c r="EX15" s="16"/>
      <c r="EY15" s="16"/>
      <c r="EZ15" s="18"/>
      <c r="FA15" s="18"/>
      <c r="FB15" s="18"/>
      <c r="FC15" s="186" t="s">
        <v>96</v>
      </c>
      <c r="FD15" s="186"/>
      <c r="FE15" s="186"/>
      <c r="FF15" s="189" t="s">
        <v>160</v>
      </c>
      <c r="FG15" s="189"/>
      <c r="FH15" s="189"/>
      <c r="FI15" s="189"/>
      <c r="FJ15" s="189"/>
      <c r="FK15" s="189"/>
      <c r="FL15" s="189"/>
      <c r="FM15" s="189"/>
      <c r="FN15" s="189"/>
      <c r="FO15" s="190"/>
      <c r="FP15" s="184" t="s">
        <v>164</v>
      </c>
      <c r="FQ15" s="184"/>
      <c r="FR15" s="184"/>
      <c r="FS15" s="184"/>
      <c r="FT15" s="16"/>
      <c r="FU15" s="16"/>
      <c r="FV15" s="16"/>
      <c r="FW15" s="16"/>
      <c r="FX15" s="16"/>
      <c r="FY15" s="16"/>
      <c r="FZ15" s="18"/>
      <c r="GA15" s="18"/>
      <c r="GB15" s="18"/>
      <c r="GC15" s="186" t="s">
        <v>96</v>
      </c>
      <c r="GD15" s="186"/>
      <c r="GE15" s="186"/>
      <c r="GF15" s="189" t="s">
        <v>160</v>
      </c>
      <c r="GG15" s="189"/>
      <c r="GH15" s="189"/>
      <c r="GI15" s="189"/>
      <c r="GJ15" s="189"/>
      <c r="GK15" s="189"/>
      <c r="GL15" s="189"/>
      <c r="GM15" s="189"/>
      <c r="GN15" s="189"/>
      <c r="GO15" s="190"/>
      <c r="GP15" s="184">
        <v>29</v>
      </c>
      <c r="GQ15" s="184"/>
      <c r="GR15" s="184"/>
      <c r="GS15" s="184"/>
      <c r="GT15" s="16"/>
      <c r="GU15" s="16"/>
      <c r="GV15" s="16"/>
      <c r="GW15" s="16"/>
      <c r="GX15" s="16"/>
      <c r="GY15" s="16"/>
      <c r="GZ15" s="18"/>
      <c r="HA15" s="18"/>
      <c r="HB15" s="18"/>
      <c r="HC15" s="186" t="s">
        <v>96</v>
      </c>
      <c r="HD15" s="186"/>
      <c r="HE15" s="186"/>
      <c r="HF15" s="189" t="s">
        <v>160</v>
      </c>
      <c r="HG15" s="189"/>
      <c r="HH15" s="189"/>
      <c r="HI15" s="189"/>
      <c r="HJ15" s="189"/>
      <c r="HK15" s="189"/>
      <c r="HL15" s="189"/>
      <c r="HM15" s="189"/>
      <c r="HN15" s="189"/>
      <c r="HO15" s="190"/>
      <c r="HP15" s="184" t="s">
        <v>164</v>
      </c>
      <c r="HQ15" s="184"/>
      <c r="HR15" s="184"/>
      <c r="HS15" s="184"/>
      <c r="HT15" s="16"/>
      <c r="HU15" s="16"/>
      <c r="HV15" s="16"/>
      <c r="HW15" s="16"/>
      <c r="HX15" s="16"/>
      <c r="HY15" s="16"/>
      <c r="HZ15" s="18"/>
      <c r="IA15" s="17"/>
      <c r="IB15" s="5"/>
      <c r="IC15" s="11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12"/>
    </row>
    <row r="16" spans="1:258" ht="24.95" customHeight="1" x14ac:dyDescent="0.3">
      <c r="A16" s="16"/>
      <c r="B16" s="18"/>
      <c r="C16" s="18"/>
      <c r="D16" s="36" t="s">
        <v>1</v>
      </c>
      <c r="E16" s="18" t="s">
        <v>39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69" t="s">
        <v>59</v>
      </c>
      <c r="AD16" s="169"/>
      <c r="AE16" s="169">
        <v>1</v>
      </c>
      <c r="AF16" s="169"/>
      <c r="AG16" s="169">
        <v>2</v>
      </c>
      <c r="AH16" s="169"/>
      <c r="AI16" s="169">
        <v>3</v>
      </c>
      <c r="AJ16" s="169"/>
      <c r="AK16" s="169">
        <v>4</v>
      </c>
      <c r="AL16" s="169"/>
      <c r="AM16" s="169">
        <v>5</v>
      </c>
      <c r="AN16" s="169"/>
      <c r="AO16" s="185">
        <v>6</v>
      </c>
      <c r="AP16" s="185"/>
      <c r="AQ16" s="185">
        <v>7</v>
      </c>
      <c r="AR16" s="169"/>
      <c r="AS16" s="169">
        <v>8</v>
      </c>
      <c r="AT16" s="169"/>
      <c r="AU16" s="169">
        <v>9</v>
      </c>
      <c r="AV16" s="169"/>
      <c r="AW16" s="169">
        <v>10</v>
      </c>
      <c r="AX16" s="169"/>
      <c r="AY16" s="16"/>
      <c r="AZ16" s="18"/>
      <c r="BA16" s="18"/>
      <c r="BB16" s="18"/>
      <c r="BC16" s="181">
        <v>11</v>
      </c>
      <c r="BD16" s="181"/>
      <c r="BE16" s="181">
        <v>360</v>
      </c>
      <c r="BF16" s="181"/>
      <c r="BG16" s="53"/>
      <c r="BH16" s="16"/>
      <c r="BI16" s="16"/>
      <c r="BJ16" s="16"/>
      <c r="BK16" s="54"/>
      <c r="BL16" s="54"/>
      <c r="BM16" s="54"/>
      <c r="BN16" s="54"/>
      <c r="BO16" s="54"/>
      <c r="BP16" s="54"/>
      <c r="BQ16" s="54"/>
      <c r="BR16" s="54"/>
      <c r="BS16" s="16"/>
      <c r="BT16" s="16"/>
      <c r="BU16" s="16"/>
      <c r="BV16" s="16"/>
      <c r="BW16" s="16"/>
      <c r="BX16" s="16"/>
      <c r="BY16" s="16"/>
      <c r="BZ16" s="18"/>
      <c r="CA16" s="167"/>
      <c r="CB16" s="167"/>
      <c r="CC16" s="18"/>
      <c r="CD16" s="16"/>
      <c r="CE16" s="16"/>
      <c r="CF16" s="16"/>
      <c r="CG16" s="88"/>
      <c r="CH16" s="88"/>
      <c r="CI16" s="88"/>
      <c r="CJ16" s="88"/>
      <c r="CK16" s="16" t="s">
        <v>104</v>
      </c>
      <c r="CL16" s="176" t="s">
        <v>56</v>
      </c>
      <c r="CM16" s="177"/>
      <c r="CN16" s="177"/>
      <c r="CO16" s="177"/>
      <c r="CP16" s="178"/>
      <c r="CQ16" s="54"/>
      <c r="CR16" s="54" t="s">
        <v>106</v>
      </c>
      <c r="CS16" s="54"/>
      <c r="CT16" s="54"/>
      <c r="CU16" s="54"/>
      <c r="CV16" s="54"/>
      <c r="CW16" s="16"/>
      <c r="CX16" s="16"/>
      <c r="CY16" s="16"/>
      <c r="CZ16" s="18"/>
      <c r="DA16" s="168">
        <f t="shared" si="0"/>
        <v>10</v>
      </c>
      <c r="DB16" s="167"/>
      <c r="DC16" s="154">
        <v>4600</v>
      </c>
      <c r="DD16" s="154"/>
      <c r="DE16" s="155"/>
      <c r="DF16" s="159">
        <f t="shared" ref="DF16" si="3">DF15+1</f>
        <v>41</v>
      </c>
      <c r="DG16" s="160"/>
      <c r="DH16" s="198">
        <v>21800</v>
      </c>
      <c r="DI16" s="198"/>
      <c r="DJ16" s="199"/>
      <c r="DK16" s="54"/>
      <c r="DL16" s="54"/>
      <c r="DM16" s="16"/>
      <c r="DN16" s="16"/>
      <c r="DO16" s="16"/>
      <c r="DP16" s="16"/>
      <c r="DQ16" s="16"/>
      <c r="DR16" s="16"/>
      <c r="DS16" s="16"/>
      <c r="DT16" s="16"/>
      <c r="DU16" s="176">
        <f>DQ8+(DQ9*1.5)</f>
        <v>17450</v>
      </c>
      <c r="DV16" s="177"/>
      <c r="DW16" s="177"/>
      <c r="DX16" s="177"/>
      <c r="DY16" s="178"/>
      <c r="DZ16" s="18"/>
      <c r="EA16" s="18"/>
      <c r="EB16" s="18"/>
      <c r="EC16" s="18"/>
      <c r="ED16" s="16"/>
      <c r="EE16" s="16"/>
      <c r="EF16" s="16" t="s">
        <v>163</v>
      </c>
      <c r="EG16" s="53"/>
      <c r="EH16" s="16"/>
      <c r="EI16" s="16"/>
      <c r="EJ16" s="16"/>
      <c r="EK16" s="54"/>
      <c r="EL16" s="54"/>
      <c r="EM16" s="54"/>
      <c r="EN16" s="54"/>
      <c r="EO16" s="54"/>
      <c r="EP16" s="54"/>
      <c r="EQ16" s="54"/>
      <c r="ER16" s="54"/>
      <c r="ES16" s="16"/>
      <c r="ET16" s="16"/>
      <c r="EU16" s="16"/>
      <c r="EV16" s="16"/>
      <c r="EW16" s="16"/>
      <c r="EX16" s="16"/>
      <c r="EY16" s="16"/>
      <c r="EZ16" s="18"/>
      <c r="FA16" s="18"/>
      <c r="FB16" s="18"/>
      <c r="FC16" s="187"/>
      <c r="FD16" s="187"/>
      <c r="FE16" s="187"/>
      <c r="FF16" s="191"/>
      <c r="FG16" s="191"/>
      <c r="FH16" s="191"/>
      <c r="FI16" s="191"/>
      <c r="FJ16" s="191"/>
      <c r="FK16" s="191"/>
      <c r="FL16" s="191"/>
      <c r="FM16" s="191"/>
      <c r="FN16" s="191"/>
      <c r="FO16" s="192"/>
      <c r="FP16" s="184"/>
      <c r="FQ16" s="184"/>
      <c r="FR16" s="184"/>
      <c r="FS16" s="184"/>
      <c r="FT16" s="16"/>
      <c r="FU16" s="16"/>
      <c r="FV16" s="16"/>
      <c r="FW16" s="16"/>
      <c r="FX16" s="16"/>
      <c r="FY16" s="16"/>
      <c r="FZ16" s="18"/>
      <c r="GA16" s="18"/>
      <c r="GB16" s="18"/>
      <c r="GC16" s="187"/>
      <c r="GD16" s="187"/>
      <c r="GE16" s="187"/>
      <c r="GF16" s="191"/>
      <c r="GG16" s="191"/>
      <c r="GH16" s="191"/>
      <c r="GI16" s="191"/>
      <c r="GJ16" s="191"/>
      <c r="GK16" s="191"/>
      <c r="GL16" s="191"/>
      <c r="GM16" s="191"/>
      <c r="GN16" s="191"/>
      <c r="GO16" s="192"/>
      <c r="GP16" s="184"/>
      <c r="GQ16" s="184"/>
      <c r="GR16" s="184"/>
      <c r="GS16" s="184"/>
      <c r="GT16" s="16"/>
      <c r="GU16" s="16"/>
      <c r="GV16" s="16"/>
      <c r="GW16" s="16"/>
      <c r="GX16" s="16"/>
      <c r="GY16" s="16"/>
      <c r="GZ16" s="18"/>
      <c r="HA16" s="18"/>
      <c r="HB16" s="18"/>
      <c r="HC16" s="187"/>
      <c r="HD16" s="187"/>
      <c r="HE16" s="187"/>
      <c r="HF16" s="191"/>
      <c r="HG16" s="191"/>
      <c r="HH16" s="191"/>
      <c r="HI16" s="191"/>
      <c r="HJ16" s="191"/>
      <c r="HK16" s="191"/>
      <c r="HL16" s="191"/>
      <c r="HM16" s="191"/>
      <c r="HN16" s="191"/>
      <c r="HO16" s="192"/>
      <c r="HP16" s="184"/>
      <c r="HQ16" s="184"/>
      <c r="HR16" s="184"/>
      <c r="HS16" s="184"/>
      <c r="HT16" s="16"/>
      <c r="HU16" s="16"/>
      <c r="HV16" s="16"/>
      <c r="HW16" s="16"/>
      <c r="HX16" s="16"/>
      <c r="HY16" s="16"/>
      <c r="HZ16" s="18"/>
      <c r="IA16" s="17"/>
      <c r="IB16" s="5"/>
      <c r="IC16" s="11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12"/>
    </row>
    <row r="17" spans="1:258" ht="24.95" customHeight="1" x14ac:dyDescent="0.3">
      <c r="A17" s="15"/>
      <c r="B17" s="37"/>
      <c r="C17" s="37"/>
      <c r="D17" s="18"/>
      <c r="E17" s="18"/>
      <c r="F17" s="18" t="s">
        <v>40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69" t="s">
        <v>60</v>
      </c>
      <c r="AD17" s="169"/>
      <c r="AE17" s="169">
        <v>18</v>
      </c>
      <c r="AF17" s="169"/>
      <c r="AG17" s="169">
        <v>20</v>
      </c>
      <c r="AH17" s="169"/>
      <c r="AI17" s="169">
        <v>21</v>
      </c>
      <c r="AJ17" s="169"/>
      <c r="AK17" s="169">
        <v>22</v>
      </c>
      <c r="AL17" s="169"/>
      <c r="AM17" s="169">
        <v>23</v>
      </c>
      <c r="AN17" s="169"/>
      <c r="AO17" s="169">
        <v>24</v>
      </c>
      <c r="AP17" s="169"/>
      <c r="AQ17" s="169">
        <v>26</v>
      </c>
      <c r="AR17" s="169"/>
      <c r="AS17" s="169">
        <v>28</v>
      </c>
      <c r="AT17" s="169"/>
      <c r="AU17" s="169">
        <v>30</v>
      </c>
      <c r="AV17" s="169"/>
      <c r="AW17" s="169">
        <v>31</v>
      </c>
      <c r="AX17" s="169"/>
      <c r="AY17" s="16"/>
      <c r="AZ17" s="18"/>
      <c r="BA17" s="18"/>
      <c r="BB17" s="18"/>
      <c r="BC17" s="181">
        <v>12</v>
      </c>
      <c r="BD17" s="181"/>
      <c r="BE17" s="181">
        <v>413</v>
      </c>
      <c r="BF17" s="181"/>
      <c r="BG17" s="56"/>
      <c r="BH17" s="15"/>
      <c r="BI17" s="15"/>
      <c r="BJ17" s="15"/>
      <c r="BK17" s="54"/>
      <c r="BL17" s="54"/>
      <c r="BM17" s="54"/>
      <c r="BN17" s="54"/>
      <c r="BO17" s="54"/>
      <c r="BP17" s="54"/>
      <c r="BQ17" s="54"/>
      <c r="BR17" s="54"/>
      <c r="BS17" s="15"/>
      <c r="BT17" s="15"/>
      <c r="BU17" s="15"/>
      <c r="BV17" s="15"/>
      <c r="BW17" s="15"/>
      <c r="BX17" s="15"/>
      <c r="BY17" s="16"/>
      <c r="BZ17" s="18"/>
      <c r="CA17" s="182">
        <v>500</v>
      </c>
      <c r="CB17" s="183"/>
      <c r="CC17" s="152"/>
      <c r="CD17" s="153"/>
      <c r="CE17" s="148"/>
      <c r="CF17" s="145"/>
      <c r="CG17" s="88"/>
      <c r="CH17" s="88"/>
      <c r="CI17" s="88"/>
      <c r="CJ17" s="88"/>
      <c r="CK17" s="16" t="s">
        <v>104</v>
      </c>
      <c r="CL17" s="176" t="s">
        <v>57</v>
      </c>
      <c r="CM17" s="177"/>
      <c r="CN17" s="177"/>
      <c r="CO17" s="177"/>
      <c r="CP17" s="178"/>
      <c r="CQ17" s="54"/>
      <c r="CR17" s="54" t="s">
        <v>107</v>
      </c>
      <c r="CS17" s="54"/>
      <c r="CT17" s="54"/>
      <c r="CU17" s="54"/>
      <c r="CV17" s="54"/>
      <c r="CW17" s="15"/>
      <c r="CX17" s="15"/>
      <c r="CY17" s="16"/>
      <c r="CZ17" s="18"/>
      <c r="DA17" s="168">
        <f t="shared" si="0"/>
        <v>11</v>
      </c>
      <c r="DB17" s="167"/>
      <c r="DC17" s="247">
        <v>4700</v>
      </c>
      <c r="DD17" s="247"/>
      <c r="DE17" s="248"/>
      <c r="DF17" s="15"/>
      <c r="DG17" s="56"/>
      <c r="DH17" s="15"/>
      <c r="DI17" s="15"/>
      <c r="DJ17" s="15"/>
      <c r="DK17" s="54"/>
      <c r="DL17" s="54"/>
      <c r="DM17" s="16"/>
      <c r="DN17" s="16"/>
      <c r="DO17" s="16" t="s">
        <v>147</v>
      </c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8"/>
      <c r="EA17" s="18"/>
      <c r="EB17" s="18"/>
      <c r="ED17" s="15"/>
      <c r="EE17" s="15"/>
      <c r="EF17" s="15"/>
      <c r="EG17" s="56"/>
      <c r="EH17" s="15"/>
      <c r="EI17" s="15"/>
      <c r="EJ17" s="15"/>
      <c r="EK17" s="54"/>
      <c r="EL17" s="54"/>
      <c r="EM17" s="54"/>
      <c r="EN17" s="54"/>
      <c r="EO17" s="54"/>
      <c r="EP17" s="54"/>
      <c r="EQ17" s="54"/>
      <c r="ER17" s="54"/>
      <c r="ES17" s="15"/>
      <c r="ET17" s="15"/>
      <c r="EU17" s="15"/>
      <c r="EV17" s="15"/>
      <c r="EW17" s="15"/>
      <c r="EX17" s="15"/>
      <c r="EY17" s="16"/>
      <c r="EZ17" s="18"/>
      <c r="FA17" s="18"/>
      <c r="FB17" s="18"/>
      <c r="FC17" s="188"/>
      <c r="FD17" s="188"/>
      <c r="FE17" s="188"/>
      <c r="FF17" s="193"/>
      <c r="FG17" s="193"/>
      <c r="FH17" s="193"/>
      <c r="FI17" s="193"/>
      <c r="FJ17" s="193"/>
      <c r="FK17" s="193"/>
      <c r="FL17" s="193"/>
      <c r="FM17" s="193"/>
      <c r="FN17" s="193"/>
      <c r="FO17" s="194"/>
      <c r="FP17" s="184"/>
      <c r="FQ17" s="184"/>
      <c r="FR17" s="184"/>
      <c r="FS17" s="184"/>
      <c r="FT17" s="15"/>
      <c r="FU17" s="15"/>
      <c r="FV17" s="15"/>
      <c r="FW17" s="15"/>
      <c r="FX17" s="15"/>
      <c r="FY17" s="16"/>
      <c r="FZ17" s="18"/>
      <c r="GA17" s="18"/>
      <c r="GB17" s="18"/>
      <c r="GC17" s="188"/>
      <c r="GD17" s="188"/>
      <c r="GE17" s="188"/>
      <c r="GF17" s="193"/>
      <c r="GG17" s="193"/>
      <c r="GH17" s="193"/>
      <c r="GI17" s="193"/>
      <c r="GJ17" s="193"/>
      <c r="GK17" s="193"/>
      <c r="GL17" s="193"/>
      <c r="GM17" s="193"/>
      <c r="GN17" s="193"/>
      <c r="GO17" s="194"/>
      <c r="GP17" s="184"/>
      <c r="GQ17" s="184"/>
      <c r="GR17" s="184"/>
      <c r="GS17" s="184"/>
      <c r="GT17" s="15"/>
      <c r="GU17" s="15"/>
      <c r="GV17" s="15"/>
      <c r="GW17" s="15"/>
      <c r="GX17" s="15"/>
      <c r="GY17" s="16"/>
      <c r="GZ17" s="18"/>
      <c r="HA17" s="18"/>
      <c r="HB17" s="18"/>
      <c r="HC17" s="188"/>
      <c r="HD17" s="188"/>
      <c r="HE17" s="188"/>
      <c r="HF17" s="193"/>
      <c r="HG17" s="193"/>
      <c r="HH17" s="193"/>
      <c r="HI17" s="193"/>
      <c r="HJ17" s="193"/>
      <c r="HK17" s="193"/>
      <c r="HL17" s="193"/>
      <c r="HM17" s="193"/>
      <c r="HN17" s="193"/>
      <c r="HO17" s="194"/>
      <c r="HP17" s="184"/>
      <c r="HQ17" s="184"/>
      <c r="HR17" s="184"/>
      <c r="HS17" s="184"/>
      <c r="HT17" s="15"/>
      <c r="HU17" s="15"/>
      <c r="HV17" s="15"/>
      <c r="HW17" s="15"/>
      <c r="HX17" s="15"/>
      <c r="HY17" s="16"/>
      <c r="HZ17" s="18"/>
      <c r="IA17" s="17"/>
      <c r="IB17" s="5"/>
      <c r="IC17" s="11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12"/>
    </row>
    <row r="18" spans="1:258" ht="24.95" customHeight="1" x14ac:dyDescent="0.3">
      <c r="A18" s="16"/>
      <c r="B18" s="18"/>
      <c r="C18" s="18"/>
      <c r="D18" s="36" t="s">
        <v>1</v>
      </c>
      <c r="E18" s="18" t="s">
        <v>45</v>
      </c>
      <c r="F18" s="18"/>
      <c r="G18" s="18"/>
      <c r="H18" s="18"/>
      <c r="I18" s="18"/>
      <c r="J18" s="18"/>
      <c r="K18" s="18"/>
      <c r="L18" s="176" t="s">
        <v>25</v>
      </c>
      <c r="M18" s="177"/>
      <c r="N18" s="178"/>
      <c r="O18" s="18" t="s">
        <v>46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6"/>
      <c r="AE18" s="16"/>
      <c r="AF18" s="16"/>
      <c r="AG18" s="53"/>
      <c r="AH18" s="16"/>
      <c r="AI18" s="16"/>
      <c r="AJ18" s="16"/>
      <c r="AK18" s="54"/>
      <c r="AL18" s="54"/>
      <c r="AM18" s="54"/>
      <c r="AN18" s="54"/>
      <c r="AO18" s="54"/>
      <c r="AP18" s="54"/>
      <c r="AQ18" s="54"/>
      <c r="AR18" s="54"/>
      <c r="AS18" s="16"/>
      <c r="AT18" s="16"/>
      <c r="AU18" s="16"/>
      <c r="AV18" s="16"/>
      <c r="AW18" s="16"/>
      <c r="AX18" s="16"/>
      <c r="AY18" s="16"/>
      <c r="AZ18" s="18"/>
      <c r="BA18" s="18"/>
      <c r="BB18" s="18"/>
      <c r="BC18" s="181">
        <v>13</v>
      </c>
      <c r="BD18" s="181"/>
      <c r="BE18" s="181">
        <v>487</v>
      </c>
      <c r="BF18" s="181"/>
      <c r="BG18" s="53"/>
      <c r="BH18" s="16"/>
      <c r="BI18" s="16"/>
      <c r="BJ18" s="16"/>
      <c r="BK18" s="54"/>
      <c r="BL18" s="54"/>
      <c r="BM18" s="54"/>
      <c r="BN18" s="54"/>
      <c r="BO18" s="54"/>
      <c r="BP18" s="54"/>
      <c r="BQ18" s="54"/>
      <c r="BR18" s="54"/>
      <c r="BS18" s="16"/>
      <c r="BT18" s="16"/>
      <c r="BU18" s="16"/>
      <c r="BV18" s="16"/>
      <c r="BW18" s="16"/>
      <c r="BX18" s="16"/>
      <c r="BY18" s="16"/>
      <c r="BZ18" s="18"/>
      <c r="CA18" s="166">
        <v>475</v>
      </c>
      <c r="CB18" s="167"/>
      <c r="CC18" s="93"/>
      <c r="CD18" s="16"/>
      <c r="CE18" s="16"/>
      <c r="CF18" s="149"/>
      <c r="CG18" s="53"/>
      <c r="CH18" s="16"/>
      <c r="CI18" s="16"/>
      <c r="CJ18" s="16"/>
      <c r="CK18" s="54"/>
      <c r="CL18" s="54"/>
      <c r="CM18" s="54"/>
      <c r="CN18" s="54"/>
      <c r="CO18" s="54"/>
      <c r="CP18" s="54"/>
      <c r="CQ18" s="54"/>
      <c r="CR18" s="54"/>
      <c r="CS18" s="16"/>
      <c r="CT18" s="16"/>
      <c r="CU18" s="16"/>
      <c r="CV18" s="16"/>
      <c r="CW18" s="16"/>
      <c r="CX18" s="16"/>
      <c r="CY18" s="16"/>
      <c r="CZ18" s="18"/>
      <c r="DA18" s="168">
        <f t="shared" si="0"/>
        <v>12</v>
      </c>
      <c r="DB18" s="167"/>
      <c r="DC18" s="154">
        <v>4700</v>
      </c>
      <c r="DD18" s="154"/>
      <c r="DE18" s="155"/>
      <c r="DF18" s="16"/>
      <c r="DG18" s="53"/>
      <c r="DH18" s="16"/>
      <c r="DI18" s="16"/>
      <c r="DJ18" s="16"/>
      <c r="DK18" s="54"/>
      <c r="DL18" s="54"/>
      <c r="DM18" s="16"/>
      <c r="DN18" s="16"/>
      <c r="DO18" s="16"/>
      <c r="DP18" s="16"/>
      <c r="DQ18" s="16"/>
      <c r="DR18" s="16"/>
      <c r="DS18" s="16"/>
      <c r="DT18" s="16"/>
      <c r="DU18" s="176">
        <f>DH14</f>
        <v>16600</v>
      </c>
      <c r="DV18" s="177"/>
      <c r="DW18" s="177"/>
      <c r="DX18" s="177"/>
      <c r="DY18" s="178"/>
      <c r="DZ18" s="18"/>
      <c r="EA18" s="167" t="s">
        <v>162</v>
      </c>
      <c r="EB18" s="167"/>
      <c r="EC18" s="18"/>
      <c r="ED18" s="111"/>
      <c r="EE18" s="112"/>
      <c r="EF18" s="16"/>
      <c r="EG18" s="137"/>
      <c r="EH18" s="111"/>
      <c r="EI18" s="112"/>
      <c r="EJ18" s="16"/>
      <c r="EK18" s="54"/>
      <c r="EL18" s="130"/>
      <c r="EM18" s="128"/>
      <c r="EN18" s="119"/>
      <c r="EO18" s="122"/>
      <c r="EP18" s="16"/>
      <c r="EQ18" s="112"/>
      <c r="ER18" s="54"/>
      <c r="ES18" s="16"/>
      <c r="ET18" s="139"/>
      <c r="EU18" s="112"/>
      <c r="EV18" s="16"/>
      <c r="EW18" s="16"/>
      <c r="EX18" s="111"/>
      <c r="EY18" s="112"/>
      <c r="EZ18" s="18"/>
      <c r="FA18" s="18"/>
      <c r="FB18" s="18"/>
      <c r="FC18" s="18"/>
      <c r="FD18" s="16"/>
      <c r="FE18" s="16"/>
      <c r="FF18" s="16"/>
      <c r="FG18" s="53"/>
      <c r="FH18" s="16"/>
      <c r="FI18" s="16"/>
      <c r="FJ18" s="16"/>
      <c r="FK18" s="54"/>
      <c r="FL18" s="54"/>
      <c r="FM18" s="54"/>
      <c r="FN18" s="54"/>
      <c r="FO18" s="54"/>
      <c r="FP18" s="54"/>
      <c r="FQ18" s="54"/>
      <c r="FR18" s="54"/>
      <c r="FS18" s="16"/>
      <c r="FT18" s="16"/>
      <c r="FU18" s="16"/>
      <c r="FV18" s="16"/>
      <c r="FW18" s="16"/>
      <c r="FX18" s="16"/>
      <c r="FY18" s="16"/>
      <c r="FZ18" s="18"/>
      <c r="GA18" s="18"/>
      <c r="GB18" s="18"/>
      <c r="GC18" s="18"/>
      <c r="GD18" s="16"/>
      <c r="GE18" s="16"/>
      <c r="GF18" s="16"/>
      <c r="GG18" s="53"/>
      <c r="GH18" s="16"/>
      <c r="GI18" s="16"/>
      <c r="GJ18" s="16"/>
      <c r="GK18" s="54"/>
      <c r="GL18" s="54"/>
      <c r="GM18" s="54"/>
      <c r="GN18" s="54"/>
      <c r="GO18" s="54"/>
      <c r="GP18" s="54"/>
      <c r="GQ18" s="54"/>
      <c r="GR18" s="54"/>
      <c r="GS18" s="16"/>
      <c r="GT18" s="16"/>
      <c r="GU18" s="16"/>
      <c r="GV18" s="16"/>
      <c r="GW18" s="16"/>
      <c r="GX18" s="16"/>
      <c r="GY18" s="16"/>
      <c r="GZ18" s="18"/>
      <c r="HA18" s="18"/>
      <c r="HB18" s="18"/>
      <c r="HC18" s="18"/>
      <c r="HD18" s="16"/>
      <c r="HE18" s="16"/>
      <c r="HF18" s="16"/>
      <c r="HG18" s="53"/>
      <c r="HH18" s="16"/>
      <c r="HI18" s="16"/>
      <c r="HJ18" s="16"/>
      <c r="HK18" s="54"/>
      <c r="HL18" s="54"/>
      <c r="HM18" s="54"/>
      <c r="HN18" s="54"/>
      <c r="HO18" s="54"/>
      <c r="HP18" s="54"/>
      <c r="HQ18" s="54"/>
      <c r="HR18" s="54"/>
      <c r="HS18" s="16"/>
      <c r="HT18" s="16"/>
      <c r="HU18" s="16"/>
      <c r="HV18" s="16"/>
      <c r="HW18" s="16"/>
      <c r="HX18" s="16"/>
      <c r="HY18" s="16"/>
      <c r="HZ18" s="18"/>
      <c r="IA18" s="17"/>
      <c r="IB18" s="5"/>
      <c r="IC18" s="11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12"/>
    </row>
    <row r="19" spans="1:258" ht="24.95" customHeight="1" x14ac:dyDescent="0.3">
      <c r="A19" s="16"/>
      <c r="B19" s="18"/>
      <c r="C19" s="18"/>
      <c r="U19" s="18"/>
      <c r="V19" s="18"/>
      <c r="W19" s="18"/>
      <c r="X19" s="18"/>
      <c r="Y19" s="18"/>
      <c r="Z19" s="18"/>
      <c r="AA19" s="18"/>
      <c r="AB19" s="18"/>
      <c r="AC19" s="18"/>
      <c r="AD19" s="16"/>
      <c r="AE19" s="16" t="s">
        <v>70</v>
      </c>
      <c r="AF19" s="16" t="s">
        <v>71</v>
      </c>
      <c r="AG19" s="53"/>
      <c r="AH19" s="16"/>
      <c r="AI19" s="16"/>
      <c r="AJ19" s="16"/>
      <c r="AK19" s="54"/>
      <c r="AL19" s="54"/>
      <c r="AM19" s="54"/>
      <c r="AN19" s="54"/>
      <c r="AO19" s="54"/>
      <c r="AP19" s="54"/>
      <c r="AQ19" s="54"/>
      <c r="AR19" s="54"/>
      <c r="AS19" s="16"/>
      <c r="AT19" s="16"/>
      <c r="AU19" s="16"/>
      <c r="AV19" s="16"/>
      <c r="AW19" s="16"/>
      <c r="AX19" s="16"/>
      <c r="AY19" s="16"/>
      <c r="AZ19" s="18"/>
      <c r="BA19" s="18"/>
      <c r="BB19" s="18"/>
      <c r="BC19" s="18"/>
      <c r="BD19" s="16"/>
      <c r="BE19" s="16"/>
      <c r="BF19" s="16"/>
      <c r="BG19" s="53"/>
      <c r="BH19" s="16"/>
      <c r="BI19" s="16"/>
      <c r="BJ19" s="16"/>
      <c r="BK19" s="54"/>
      <c r="BL19" s="54"/>
      <c r="BM19" s="54"/>
      <c r="BN19" s="54"/>
      <c r="BO19" s="54"/>
      <c r="BP19" s="54"/>
      <c r="BQ19" s="54"/>
      <c r="BR19" s="54"/>
      <c r="BS19" s="16"/>
      <c r="BT19" s="16"/>
      <c r="BU19" s="16"/>
      <c r="BV19" s="16"/>
      <c r="BW19" s="16"/>
      <c r="BX19" s="16"/>
      <c r="BY19" s="16"/>
      <c r="BZ19" s="18"/>
      <c r="CA19" s="166">
        <v>450</v>
      </c>
      <c r="CB19" s="167"/>
      <c r="CC19" s="93"/>
      <c r="CD19" s="16"/>
      <c r="CE19" s="16"/>
      <c r="CF19" s="149"/>
      <c r="CG19" s="53"/>
      <c r="CH19" s="16" t="s">
        <v>72</v>
      </c>
      <c r="CI19" s="16" t="s">
        <v>109</v>
      </c>
      <c r="CJ19" s="16"/>
      <c r="CK19" s="54"/>
      <c r="CL19" s="54"/>
      <c r="CM19" s="54"/>
      <c r="CN19" s="54"/>
      <c r="CO19" s="54"/>
      <c r="CP19" s="54"/>
      <c r="CQ19" s="54"/>
      <c r="CR19" s="54"/>
      <c r="CS19" s="16"/>
      <c r="CT19" s="16"/>
      <c r="CU19" s="16"/>
      <c r="CV19" s="16"/>
      <c r="CW19" s="16"/>
      <c r="CX19" s="16"/>
      <c r="CY19" s="16"/>
      <c r="CZ19" s="18"/>
      <c r="DA19" s="168">
        <f t="shared" si="0"/>
        <v>13</v>
      </c>
      <c r="DB19" s="167"/>
      <c r="DC19" s="154">
        <v>4800</v>
      </c>
      <c r="DD19" s="154"/>
      <c r="DE19" s="155"/>
      <c r="DF19" s="16"/>
      <c r="DG19" s="53"/>
      <c r="DH19" s="16"/>
      <c r="DI19" s="16"/>
      <c r="DJ19" s="16"/>
      <c r="DK19" s="54"/>
      <c r="DL19" s="54"/>
      <c r="DM19" s="54" t="s">
        <v>148</v>
      </c>
      <c r="DN19" s="54"/>
      <c r="DO19" s="54"/>
      <c r="DP19" s="54"/>
      <c r="DQ19" s="54"/>
      <c r="DR19" s="54"/>
      <c r="DS19" s="16"/>
      <c r="DT19" s="16"/>
      <c r="DU19" s="16"/>
      <c r="DV19" s="16"/>
      <c r="DW19" s="16"/>
      <c r="DX19" s="16"/>
      <c r="DY19" s="16"/>
      <c r="DZ19" s="18"/>
      <c r="EA19" s="167"/>
      <c r="EB19" s="167"/>
      <c r="EC19" s="18"/>
      <c r="ED19" s="111"/>
      <c r="EE19" s="112"/>
      <c r="EF19" s="16"/>
      <c r="EG19" s="138"/>
      <c r="EH19" s="132"/>
      <c r="EI19" s="128"/>
      <c r="EJ19" s="133"/>
      <c r="EK19" s="122"/>
      <c r="EL19" s="131"/>
      <c r="EM19" s="129"/>
      <c r="EN19" s="124"/>
      <c r="EO19" s="126"/>
      <c r="EP19" s="127"/>
      <c r="EQ19" s="128"/>
      <c r="ER19" s="119"/>
      <c r="ES19" s="133"/>
      <c r="ET19" s="140"/>
      <c r="EU19" s="112"/>
      <c r="EV19" s="16"/>
      <c r="EW19" s="16"/>
      <c r="EX19" s="111"/>
      <c r="EY19" s="112"/>
      <c r="EZ19" s="18"/>
      <c r="FA19" s="18"/>
      <c r="FB19" s="18"/>
      <c r="FC19" s="141" t="s">
        <v>150</v>
      </c>
      <c r="FD19" s="142"/>
      <c r="FE19" s="142"/>
      <c r="FF19" s="142"/>
      <c r="FG19" s="143"/>
      <c r="FH19" s="142"/>
      <c r="FI19" s="142"/>
      <c r="FJ19" s="142"/>
      <c r="FK19" s="144"/>
      <c r="FL19" s="144"/>
      <c r="FM19" s="144"/>
      <c r="FN19" s="144"/>
      <c r="FO19" s="144"/>
      <c r="FP19" s="144"/>
      <c r="FQ19" s="144"/>
      <c r="FR19" s="144"/>
      <c r="FS19" s="142"/>
      <c r="FT19" s="142"/>
      <c r="FU19" s="142"/>
      <c r="FV19" s="142"/>
      <c r="FW19" s="142"/>
      <c r="FX19" s="145"/>
      <c r="FY19" s="16"/>
      <c r="FZ19" s="18"/>
      <c r="GA19" s="18"/>
      <c r="GB19" s="18"/>
      <c r="GC19" s="141" t="s">
        <v>150</v>
      </c>
      <c r="GD19" s="142"/>
      <c r="GE19" s="142"/>
      <c r="GF19" s="142"/>
      <c r="GG19" s="143"/>
      <c r="GH19" s="142"/>
      <c r="GI19" s="142"/>
      <c r="GJ19" s="142"/>
      <c r="GK19" s="144"/>
      <c r="GL19" s="144"/>
      <c r="GM19" s="144"/>
      <c r="GN19" s="144"/>
      <c r="GO19" s="144"/>
      <c r="GP19" s="144"/>
      <c r="GQ19" s="144"/>
      <c r="GR19" s="144"/>
      <c r="GS19" s="142"/>
      <c r="GT19" s="142"/>
      <c r="GU19" s="142"/>
      <c r="GV19" s="142"/>
      <c r="GW19" s="142"/>
      <c r="GX19" s="145"/>
      <c r="GY19" s="16"/>
      <c r="GZ19" s="18"/>
      <c r="HA19" s="18"/>
      <c r="HB19" s="18"/>
      <c r="HC19" s="141" t="s">
        <v>150</v>
      </c>
      <c r="HD19" s="142"/>
      <c r="HE19" s="142"/>
      <c r="HF19" s="142"/>
      <c r="HG19" s="143"/>
      <c r="HH19" s="142"/>
      <c r="HI19" s="142"/>
      <c r="HJ19" s="142"/>
      <c r="HK19" s="144"/>
      <c r="HL19" s="144"/>
      <c r="HM19" s="144"/>
      <c r="HN19" s="144"/>
      <c r="HO19" s="144"/>
      <c r="HP19" s="144"/>
      <c r="HQ19" s="144"/>
      <c r="HR19" s="144"/>
      <c r="HS19" s="142"/>
      <c r="HT19" s="142"/>
      <c r="HU19" s="142"/>
      <c r="HV19" s="142"/>
      <c r="HW19" s="142"/>
      <c r="HX19" s="145"/>
      <c r="HY19" s="16"/>
      <c r="HZ19" s="18"/>
      <c r="IA19" s="17"/>
      <c r="IB19" s="5"/>
      <c r="IC19" s="11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12"/>
    </row>
    <row r="20" spans="1:258" ht="24.95" customHeight="1" x14ac:dyDescent="0.3">
      <c r="A20" s="16"/>
      <c r="B20" s="18"/>
      <c r="C20" s="18"/>
      <c r="D20" s="20" t="s">
        <v>18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  <c r="Z20" s="19"/>
      <c r="AA20" s="19"/>
      <c r="AB20" s="19"/>
      <c r="AC20" s="36"/>
      <c r="AD20" s="15"/>
      <c r="AE20" s="15"/>
      <c r="AF20" s="16" t="s">
        <v>69</v>
      </c>
      <c r="AG20" s="16"/>
      <c r="AH20" s="16"/>
      <c r="AI20" s="16"/>
      <c r="AJ20" s="16"/>
      <c r="AK20" s="55"/>
      <c r="AL20" s="55"/>
      <c r="AM20" s="55"/>
      <c r="AN20" s="55"/>
      <c r="AO20" s="176">
        <v>21</v>
      </c>
      <c r="AP20" s="177"/>
      <c r="AQ20" s="178"/>
      <c r="AR20" s="54"/>
      <c r="AS20" s="30" t="s">
        <v>74</v>
      </c>
      <c r="AT20" s="15"/>
      <c r="AU20" s="15"/>
      <c r="AV20" s="15"/>
      <c r="AW20" s="15"/>
      <c r="AX20" s="15"/>
      <c r="AY20" s="34"/>
      <c r="AZ20" s="19"/>
      <c r="BA20" s="19"/>
      <c r="BB20" s="19"/>
      <c r="BC20" s="13" t="s">
        <v>1</v>
      </c>
      <c r="BD20" s="9" t="s">
        <v>7</v>
      </c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34"/>
      <c r="BZ20" s="19"/>
      <c r="CA20" s="166">
        <v>425</v>
      </c>
      <c r="CB20" s="167"/>
      <c r="CC20" s="94"/>
      <c r="CD20" s="15"/>
      <c r="CE20" s="15"/>
      <c r="CF20" s="146"/>
      <c r="CG20" s="56"/>
      <c r="CH20" s="15"/>
      <c r="CI20" s="15"/>
      <c r="CJ20" s="15" t="s">
        <v>110</v>
      </c>
      <c r="CK20" s="54" t="s">
        <v>112</v>
      </c>
      <c r="CL20" s="54"/>
      <c r="CM20" s="54"/>
      <c r="CN20" s="54"/>
      <c r="CO20" s="54"/>
      <c r="CP20" s="54"/>
      <c r="CQ20" s="54"/>
      <c r="CR20" s="54"/>
      <c r="CS20" s="15"/>
      <c r="CT20" s="15"/>
      <c r="CU20" s="15"/>
      <c r="CV20" s="15"/>
      <c r="CW20" s="15"/>
      <c r="CX20" s="15"/>
      <c r="CY20" s="34"/>
      <c r="CZ20" s="19"/>
      <c r="DA20" s="168">
        <f t="shared" si="0"/>
        <v>14</v>
      </c>
      <c r="DB20" s="167"/>
      <c r="DC20" s="154">
        <v>5200</v>
      </c>
      <c r="DD20" s="154"/>
      <c r="DE20" s="155"/>
      <c r="DF20" s="15"/>
      <c r="DG20" s="56"/>
      <c r="DH20" s="15"/>
      <c r="DI20" s="15"/>
      <c r="DJ20" s="15"/>
      <c r="DK20" s="54"/>
      <c r="DL20" s="54"/>
      <c r="DM20" s="54"/>
      <c r="DN20" s="54"/>
      <c r="DO20" s="54"/>
      <c r="DP20" s="54"/>
      <c r="DQ20" s="54"/>
      <c r="DR20" s="54"/>
      <c r="DS20" s="15"/>
      <c r="DT20" s="15"/>
      <c r="DU20" s="176">
        <f>DH15</f>
        <v>18500</v>
      </c>
      <c r="DV20" s="177"/>
      <c r="DW20" s="177"/>
      <c r="DX20" s="177"/>
      <c r="DY20" s="178"/>
      <c r="DZ20" s="19"/>
      <c r="EA20" s="167"/>
      <c r="EB20" s="167"/>
      <c r="EC20" s="36"/>
      <c r="ED20" s="100"/>
      <c r="EE20" s="104"/>
      <c r="EF20" s="15"/>
      <c r="EG20" s="56"/>
      <c r="EH20" s="100"/>
      <c r="EI20" s="104"/>
      <c r="EJ20" s="15"/>
      <c r="EK20" s="54"/>
      <c r="EL20" s="100"/>
      <c r="EM20" s="104"/>
      <c r="EN20" s="54"/>
      <c r="EO20" s="54"/>
      <c r="EP20" s="100"/>
      <c r="EQ20" s="104"/>
      <c r="ER20" s="54"/>
      <c r="ES20" s="15"/>
      <c r="ET20" s="100"/>
      <c r="EU20" s="104"/>
      <c r="EV20" s="15"/>
      <c r="EW20" s="15"/>
      <c r="EX20" s="100"/>
      <c r="EY20" s="104"/>
      <c r="EZ20" s="19"/>
      <c r="FA20" s="19"/>
      <c r="FB20" s="19"/>
      <c r="FC20" s="33"/>
      <c r="FD20" s="60" t="s">
        <v>176</v>
      </c>
      <c r="FE20" s="15"/>
      <c r="FF20" s="15"/>
      <c r="FG20" s="56"/>
      <c r="FH20" s="15"/>
      <c r="FI20" s="15"/>
      <c r="FJ20" s="15"/>
      <c r="FK20" s="54"/>
      <c r="FL20" s="54"/>
      <c r="FM20" s="54"/>
      <c r="FN20" s="54"/>
      <c r="FO20" s="54"/>
      <c r="FP20" s="54"/>
      <c r="FQ20" s="54"/>
      <c r="FR20" s="54"/>
      <c r="FS20" s="15"/>
      <c r="FT20" s="15"/>
      <c r="FU20" s="15"/>
      <c r="FV20" s="15"/>
      <c r="FW20" s="15"/>
      <c r="FX20" s="146"/>
      <c r="FY20" s="34"/>
      <c r="FZ20" s="19"/>
      <c r="GA20" s="19"/>
      <c r="GB20" s="19"/>
      <c r="GC20" s="33"/>
      <c r="GD20" s="60" t="s">
        <v>176</v>
      </c>
      <c r="GE20" s="15"/>
      <c r="GF20" s="15"/>
      <c r="GG20" s="56"/>
      <c r="GH20" s="15"/>
      <c r="GI20" s="15"/>
      <c r="GJ20" s="15"/>
      <c r="GK20" s="54"/>
      <c r="GL20" s="54"/>
      <c r="GM20" s="54"/>
      <c r="GN20" s="54"/>
      <c r="GO20" s="54"/>
      <c r="GP20" s="54"/>
      <c r="GQ20" s="54"/>
      <c r="GR20" s="54"/>
      <c r="GS20" s="15"/>
      <c r="GT20" s="15"/>
      <c r="GU20" s="15"/>
      <c r="GV20" s="15"/>
      <c r="GW20" s="15"/>
      <c r="GX20" s="146"/>
      <c r="GY20" s="34"/>
      <c r="GZ20" s="19"/>
      <c r="HA20" s="19"/>
      <c r="HB20" s="19"/>
      <c r="HC20" s="33"/>
      <c r="HD20" s="60" t="s">
        <v>176</v>
      </c>
      <c r="HE20" s="15"/>
      <c r="HF20" s="15"/>
      <c r="HG20" s="56"/>
      <c r="HH20" s="15"/>
      <c r="HI20" s="15"/>
      <c r="HJ20" s="15"/>
      <c r="HK20" s="54"/>
      <c r="HL20" s="54"/>
      <c r="HM20" s="54"/>
      <c r="HN20" s="54"/>
      <c r="HO20" s="54"/>
      <c r="HP20" s="54"/>
      <c r="HQ20" s="54"/>
      <c r="HR20" s="54"/>
      <c r="HS20" s="15"/>
      <c r="HT20" s="15"/>
      <c r="HU20" s="15"/>
      <c r="HV20" s="15"/>
      <c r="HW20" s="15"/>
      <c r="HX20" s="146"/>
      <c r="HY20" s="34"/>
      <c r="HZ20" s="19"/>
      <c r="IA20" s="17"/>
      <c r="IB20" s="5"/>
      <c r="IC20" s="11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12"/>
    </row>
    <row r="21" spans="1:258" ht="24.95" customHeight="1" x14ac:dyDescent="0.3">
      <c r="A21" s="15"/>
      <c r="B21" s="37"/>
      <c r="C21" s="37"/>
      <c r="D21" s="18"/>
      <c r="E21" s="18" t="s">
        <v>41</v>
      </c>
      <c r="F21" s="20"/>
      <c r="G21" s="20"/>
      <c r="H21" s="20"/>
      <c r="I21" s="20"/>
      <c r="J21" s="20"/>
      <c r="K21" s="176" t="s">
        <v>25</v>
      </c>
      <c r="L21" s="177"/>
      <c r="M21" s="180"/>
      <c r="N21" s="18" t="s">
        <v>42</v>
      </c>
      <c r="O21" s="20"/>
      <c r="P21" s="176" t="s">
        <v>43</v>
      </c>
      <c r="Q21" s="177"/>
      <c r="R21" s="178"/>
      <c r="S21" s="18" t="s">
        <v>44</v>
      </c>
      <c r="T21" s="18"/>
      <c r="U21" s="18"/>
      <c r="V21" s="18"/>
      <c r="W21" s="18"/>
      <c r="X21" s="18"/>
      <c r="Y21" s="18"/>
      <c r="Z21" s="18"/>
      <c r="AA21" s="18"/>
      <c r="AB21" s="18"/>
      <c r="AC21" s="169" t="s">
        <v>59</v>
      </c>
      <c r="AD21" s="169"/>
      <c r="AE21" s="169">
        <v>1</v>
      </c>
      <c r="AF21" s="169"/>
      <c r="AG21" s="169">
        <v>2</v>
      </c>
      <c r="AH21" s="169"/>
      <c r="AI21" s="169">
        <v>3</v>
      </c>
      <c r="AJ21" s="169"/>
      <c r="AK21" s="169">
        <v>4</v>
      </c>
      <c r="AL21" s="169"/>
      <c r="AM21" s="169">
        <v>5</v>
      </c>
      <c r="AN21" s="169"/>
      <c r="AO21" s="54"/>
      <c r="AP21" s="54"/>
      <c r="AQ21" s="54"/>
      <c r="AR21" s="54"/>
      <c r="AS21" s="15"/>
      <c r="AT21" s="15"/>
      <c r="AU21" s="15"/>
      <c r="AV21" s="15"/>
      <c r="AW21" s="15"/>
      <c r="AX21" s="15"/>
      <c r="AY21" s="39"/>
      <c r="AZ21" s="21"/>
      <c r="BA21" s="18"/>
      <c r="BB21" s="18"/>
      <c r="BC21" s="33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2"/>
      <c r="BY21" s="39"/>
      <c r="BZ21" s="21"/>
      <c r="CA21" s="166">
        <v>400</v>
      </c>
      <c r="CB21" s="167"/>
      <c r="CC21" s="92"/>
      <c r="CD21" s="15"/>
      <c r="CE21" s="15"/>
      <c r="CF21" s="146"/>
      <c r="CG21" s="56"/>
      <c r="CH21" s="15"/>
      <c r="CI21" s="15"/>
      <c r="CJ21" s="15" t="s">
        <v>111</v>
      </c>
      <c r="CK21" s="54" t="s">
        <v>113</v>
      </c>
      <c r="CL21" s="54"/>
      <c r="CM21" s="54"/>
      <c r="CN21" s="54"/>
      <c r="CO21" s="54"/>
      <c r="CP21" s="54"/>
      <c r="CQ21" s="54"/>
      <c r="CR21" s="54"/>
      <c r="CS21" s="15"/>
      <c r="CT21" s="15"/>
      <c r="CU21" s="15"/>
      <c r="CV21" s="15"/>
      <c r="CW21" s="15"/>
      <c r="CX21" s="15"/>
      <c r="CY21" s="39"/>
      <c r="CZ21" s="21"/>
      <c r="DA21" s="168">
        <f t="shared" si="0"/>
        <v>15</v>
      </c>
      <c r="DB21" s="167"/>
      <c r="DC21" s="154">
        <v>5300</v>
      </c>
      <c r="DD21" s="154"/>
      <c r="DE21" s="155"/>
      <c r="DF21" s="15"/>
      <c r="DG21" s="56"/>
      <c r="DH21" s="15"/>
      <c r="DI21" s="15"/>
      <c r="DJ21" s="15"/>
      <c r="DK21" s="54"/>
      <c r="DL21" s="54"/>
      <c r="DM21" s="54"/>
      <c r="DN21" s="54"/>
      <c r="DO21" s="54"/>
      <c r="DP21" s="54"/>
      <c r="DQ21" s="54"/>
      <c r="DR21" s="54"/>
      <c r="DS21" s="15"/>
      <c r="DT21" s="15"/>
      <c r="DU21" s="176">
        <f>DH16</f>
        <v>21800</v>
      </c>
      <c r="DV21" s="177"/>
      <c r="DW21" s="177"/>
      <c r="DX21" s="177"/>
      <c r="DY21" s="178"/>
      <c r="DZ21" s="21"/>
      <c r="EA21" s="167" t="s">
        <v>161</v>
      </c>
      <c r="EB21" s="167"/>
      <c r="EC21" s="5"/>
      <c r="ED21" s="100"/>
      <c r="EE21" s="104"/>
      <c r="EF21" s="15"/>
      <c r="EG21" s="135"/>
      <c r="EH21" s="100"/>
      <c r="EI21" s="104"/>
      <c r="EJ21" s="15"/>
      <c r="EK21" s="54"/>
      <c r="EL21" s="100"/>
      <c r="EM21" s="118"/>
      <c r="EN21" s="119"/>
      <c r="EO21" s="119"/>
      <c r="EP21" s="120"/>
      <c r="EQ21" s="118"/>
      <c r="ER21" s="122"/>
      <c r="ES21" s="15"/>
      <c r="ET21" s="100"/>
      <c r="EU21" s="104"/>
      <c r="EV21" s="15"/>
      <c r="EW21" s="90"/>
      <c r="EX21" s="15"/>
      <c r="EY21" s="104"/>
      <c r="EZ21" s="21"/>
      <c r="FA21" s="18"/>
      <c r="FB21" s="18"/>
      <c r="FC21" s="11"/>
      <c r="FD21" s="15"/>
      <c r="FE21" s="15"/>
      <c r="FF21" s="15"/>
      <c r="FG21" s="56"/>
      <c r="FH21" s="15"/>
      <c r="FI21" s="15"/>
      <c r="FJ21" s="15"/>
      <c r="FK21" s="54"/>
      <c r="FL21" s="54"/>
      <c r="FM21" s="54"/>
      <c r="FN21" s="54"/>
      <c r="FO21" s="54"/>
      <c r="FP21" s="54"/>
      <c r="FQ21" s="54"/>
      <c r="FR21" s="54"/>
      <c r="FS21" s="15"/>
      <c r="FT21" s="15"/>
      <c r="FU21" s="15"/>
      <c r="FV21" s="15"/>
      <c r="FW21" s="15"/>
      <c r="FX21" s="146"/>
      <c r="FY21" s="39"/>
      <c r="FZ21" s="21"/>
      <c r="GA21" s="18"/>
      <c r="GB21" s="18"/>
      <c r="GC21" s="11"/>
      <c r="GD21" s="15"/>
      <c r="GE21" s="15"/>
      <c r="GF21" s="15"/>
      <c r="GG21" s="56"/>
      <c r="GH21" s="15"/>
      <c r="GI21" s="15"/>
      <c r="GJ21" s="15"/>
      <c r="GK21" s="54"/>
      <c r="GL21" s="54"/>
      <c r="GM21" s="54"/>
      <c r="GN21" s="54"/>
      <c r="GO21" s="54"/>
      <c r="GP21" s="54"/>
      <c r="GQ21" s="54"/>
      <c r="GR21" s="54"/>
      <c r="GS21" s="15"/>
      <c r="GT21" s="15"/>
      <c r="GU21" s="15"/>
      <c r="GV21" s="15"/>
      <c r="GW21" s="15"/>
      <c r="GX21" s="146"/>
      <c r="GY21" s="39"/>
      <c r="GZ21" s="21"/>
      <c r="HA21" s="18"/>
      <c r="HB21" s="18"/>
      <c r="HC21" s="11"/>
      <c r="HD21" s="15"/>
      <c r="HE21" s="15"/>
      <c r="HF21" s="15"/>
      <c r="HG21" s="56"/>
      <c r="HH21" s="15"/>
      <c r="HI21" s="15"/>
      <c r="HJ21" s="15"/>
      <c r="HK21" s="54"/>
      <c r="HL21" s="54"/>
      <c r="HM21" s="54"/>
      <c r="HN21" s="54"/>
      <c r="HO21" s="54"/>
      <c r="HP21" s="54"/>
      <c r="HQ21" s="54"/>
      <c r="HR21" s="54"/>
      <c r="HS21" s="15"/>
      <c r="HT21" s="15"/>
      <c r="HU21" s="15"/>
      <c r="HV21" s="15"/>
      <c r="HW21" s="15"/>
      <c r="HX21" s="146"/>
      <c r="HY21" s="39"/>
      <c r="HZ21" s="21"/>
      <c r="IA21" s="17"/>
      <c r="IB21" s="5"/>
      <c r="IC21" s="11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12"/>
    </row>
    <row r="22" spans="1:258" ht="24.95" customHeight="1" x14ac:dyDescent="0.3">
      <c r="A22" s="16"/>
      <c r="B22" s="18"/>
      <c r="C22" s="18"/>
      <c r="D22" s="18"/>
      <c r="E22" s="18" t="s">
        <v>47</v>
      </c>
      <c r="F22" s="18"/>
      <c r="G22" s="18"/>
      <c r="H22" s="18"/>
      <c r="I22" s="18"/>
      <c r="J22" s="18"/>
      <c r="K22" s="18"/>
      <c r="L22" s="18"/>
      <c r="M22" s="176" t="s">
        <v>48</v>
      </c>
      <c r="N22" s="177"/>
      <c r="O22" s="178"/>
      <c r="P22" s="18"/>
      <c r="Q22" s="18"/>
      <c r="R22" s="18"/>
      <c r="S22" s="18"/>
      <c r="T22" s="18"/>
      <c r="U22" s="20"/>
      <c r="V22" s="20"/>
      <c r="W22" s="18"/>
      <c r="X22" s="18"/>
      <c r="Y22" s="18"/>
      <c r="Z22" s="18"/>
      <c r="AA22" s="18"/>
      <c r="AB22" s="18"/>
      <c r="AC22" s="169" t="s">
        <v>60</v>
      </c>
      <c r="AD22" s="169"/>
      <c r="AE22" s="169">
        <v>18</v>
      </c>
      <c r="AF22" s="169"/>
      <c r="AG22" s="169">
        <v>20</v>
      </c>
      <c r="AH22" s="169"/>
      <c r="AI22" s="169">
        <v>21</v>
      </c>
      <c r="AJ22" s="169"/>
      <c r="AK22" s="169">
        <v>22</v>
      </c>
      <c r="AL22" s="169"/>
      <c r="AM22" s="169">
        <v>23</v>
      </c>
      <c r="AN22" s="169"/>
      <c r="AO22" s="54"/>
      <c r="AP22" s="54"/>
      <c r="AQ22" s="54"/>
      <c r="AR22" s="54"/>
      <c r="AS22" s="15"/>
      <c r="AT22" s="15"/>
      <c r="AU22" s="15"/>
      <c r="AV22" s="15"/>
      <c r="AW22" s="15"/>
      <c r="AX22" s="15"/>
      <c r="AY22" s="39"/>
      <c r="AZ22" s="21"/>
      <c r="BA22" s="18"/>
      <c r="BB22" s="18"/>
      <c r="BC22" s="11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46"/>
      <c r="BY22" s="39"/>
      <c r="BZ22" s="21"/>
      <c r="CA22" s="166">
        <v>375</v>
      </c>
      <c r="CB22" s="167"/>
      <c r="CC22" s="45"/>
      <c r="CD22" s="15"/>
      <c r="CE22" s="15"/>
      <c r="CF22" s="146"/>
      <c r="CG22" s="56"/>
      <c r="CH22" s="15"/>
      <c r="CI22" s="15"/>
      <c r="CJ22" s="15"/>
      <c r="CK22" s="54" t="s">
        <v>114</v>
      </c>
      <c r="CL22" s="54"/>
      <c r="CM22" s="54"/>
      <c r="CN22" s="54"/>
      <c r="CO22" s="54"/>
      <c r="CP22" s="54"/>
      <c r="CQ22" s="54"/>
      <c r="CR22" s="54"/>
      <c r="CS22" s="15"/>
      <c r="CT22" s="15"/>
      <c r="CU22" s="15"/>
      <c r="CV22" s="15"/>
      <c r="CW22" s="15"/>
      <c r="CX22" s="15"/>
      <c r="CY22" s="39"/>
      <c r="CZ22" s="21"/>
      <c r="DA22" s="168">
        <f t="shared" si="0"/>
        <v>16</v>
      </c>
      <c r="DB22" s="167"/>
      <c r="DC22" s="154">
        <v>5400</v>
      </c>
      <c r="DD22" s="154"/>
      <c r="DE22" s="155"/>
      <c r="DF22" s="15"/>
      <c r="DG22" s="56"/>
      <c r="DH22" s="15"/>
      <c r="DI22" s="15"/>
      <c r="DJ22" s="97" t="s">
        <v>150</v>
      </c>
      <c r="DK22" s="98"/>
      <c r="DL22" s="98"/>
      <c r="DM22" s="98"/>
      <c r="DN22" s="98"/>
      <c r="DO22" s="98"/>
      <c r="DP22" s="98"/>
      <c r="DQ22" s="99"/>
      <c r="DR22" s="54"/>
      <c r="DS22" s="15"/>
      <c r="DT22" s="15"/>
      <c r="DU22" s="15"/>
      <c r="DV22" s="15"/>
      <c r="DW22" s="15"/>
      <c r="DX22" s="15"/>
      <c r="DY22" s="39"/>
      <c r="DZ22" s="21"/>
      <c r="EA22" s="167"/>
      <c r="EB22" s="167"/>
      <c r="EC22" s="5"/>
      <c r="ED22" s="100"/>
      <c r="EE22" s="104"/>
      <c r="EF22" s="15"/>
      <c r="EG22" s="136"/>
      <c r="EH22" s="120"/>
      <c r="EI22" s="121"/>
      <c r="EJ22" s="48"/>
      <c r="EK22" s="119"/>
      <c r="EL22" s="134"/>
      <c r="EM22" s="123"/>
      <c r="EN22" s="124"/>
      <c r="EO22" s="124"/>
      <c r="EP22" s="125"/>
      <c r="EQ22" s="123"/>
      <c r="ER22" s="126"/>
      <c r="ES22" s="47"/>
      <c r="ET22" s="120"/>
      <c r="EU22" s="121"/>
      <c r="EV22" s="48"/>
      <c r="EW22" s="49"/>
      <c r="EX22" s="15"/>
      <c r="EY22" s="104"/>
      <c r="EZ22" s="21"/>
      <c r="FA22" s="18"/>
      <c r="FB22" s="18"/>
      <c r="FC22" s="11"/>
      <c r="FD22" s="15"/>
      <c r="FE22" s="15"/>
      <c r="FF22" s="15"/>
      <c r="FG22" s="56"/>
      <c r="FH22" s="15"/>
      <c r="FI22" s="15"/>
      <c r="FJ22" s="15"/>
      <c r="FK22" s="54"/>
      <c r="FL22" s="54"/>
      <c r="FM22" s="54"/>
      <c r="FN22" s="54"/>
      <c r="FO22" s="54"/>
      <c r="FP22" s="54"/>
      <c r="FQ22" s="54"/>
      <c r="FR22" s="54"/>
      <c r="FS22" s="15"/>
      <c r="FT22" s="15"/>
      <c r="FU22" s="15"/>
      <c r="FV22" s="15"/>
      <c r="FW22" s="15"/>
      <c r="FX22" s="146"/>
      <c r="FY22" s="39"/>
      <c r="FZ22" s="21"/>
      <c r="GA22" s="18"/>
      <c r="GB22" s="18"/>
      <c r="GC22" s="11"/>
      <c r="GD22" s="15"/>
      <c r="GE22" s="15"/>
      <c r="GF22" s="15"/>
      <c r="GG22" s="56"/>
      <c r="GH22" s="15"/>
      <c r="GI22" s="15"/>
      <c r="GJ22" s="15"/>
      <c r="GK22" s="54"/>
      <c r="GL22" s="54"/>
      <c r="GM22" s="54"/>
      <c r="GN22" s="54"/>
      <c r="GO22" s="54"/>
      <c r="GP22" s="54"/>
      <c r="GQ22" s="54"/>
      <c r="GR22" s="54"/>
      <c r="GS22" s="15"/>
      <c r="GT22" s="15"/>
      <c r="GU22" s="15"/>
      <c r="GV22" s="15"/>
      <c r="GW22" s="15"/>
      <c r="GX22" s="146"/>
      <c r="GY22" s="39"/>
      <c r="GZ22" s="21"/>
      <c r="HA22" s="18"/>
      <c r="HB22" s="18"/>
      <c r="HC22" s="11"/>
      <c r="HD22" s="15"/>
      <c r="HE22" s="15"/>
      <c r="HF22" s="15"/>
      <c r="HG22" s="56"/>
      <c r="HH22" s="15"/>
      <c r="HI22" s="15"/>
      <c r="HJ22" s="15"/>
      <c r="HK22" s="54"/>
      <c r="HL22" s="54"/>
      <c r="HM22" s="54"/>
      <c r="HN22" s="54"/>
      <c r="HO22" s="54"/>
      <c r="HP22" s="54"/>
      <c r="HQ22" s="54"/>
      <c r="HR22" s="54"/>
      <c r="HS22" s="15"/>
      <c r="HT22" s="15"/>
      <c r="HU22" s="15"/>
      <c r="HV22" s="15"/>
      <c r="HW22" s="15"/>
      <c r="HX22" s="146"/>
      <c r="HY22" s="39"/>
      <c r="HZ22" s="21"/>
      <c r="IA22" s="17"/>
      <c r="IB22" s="5"/>
      <c r="IC22" s="11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12"/>
    </row>
    <row r="23" spans="1:258" ht="24.95" customHeight="1" x14ac:dyDescent="0.3">
      <c r="A23" s="16"/>
      <c r="B23" s="18"/>
      <c r="C23" s="18"/>
      <c r="D23" s="18"/>
      <c r="E23" s="18" t="s">
        <v>49</v>
      </c>
      <c r="F23" s="18"/>
      <c r="G23" s="18"/>
      <c r="H23" s="18"/>
      <c r="I23" s="18"/>
      <c r="J23" s="18"/>
      <c r="K23" s="18"/>
      <c r="L23" s="18"/>
      <c r="M23" s="176" t="s">
        <v>50</v>
      </c>
      <c r="N23" s="177"/>
      <c r="O23" s="178"/>
      <c r="P23" s="20"/>
      <c r="Q23" s="20"/>
      <c r="R23" s="18"/>
      <c r="S23" s="18"/>
      <c r="T23" s="18"/>
      <c r="U23" s="20"/>
      <c r="V23" s="20"/>
      <c r="W23" s="18"/>
      <c r="X23" s="18"/>
      <c r="Y23" s="18"/>
      <c r="Z23" s="18"/>
      <c r="AA23" s="18"/>
      <c r="AB23" s="22"/>
      <c r="AC23" s="5"/>
      <c r="AD23" s="15"/>
      <c r="AE23" s="15"/>
      <c r="AF23" s="15"/>
      <c r="AG23" s="56"/>
      <c r="AH23" s="15"/>
      <c r="AI23" s="15"/>
      <c r="AJ23" s="15"/>
      <c r="AK23" s="54"/>
      <c r="AL23" s="54"/>
      <c r="AM23" s="54"/>
      <c r="AN23" s="54"/>
      <c r="AO23" s="54"/>
      <c r="AP23" s="54"/>
      <c r="AQ23" s="54"/>
      <c r="AR23" s="54"/>
      <c r="AS23" s="15"/>
      <c r="AT23" s="15"/>
      <c r="AU23" s="15"/>
      <c r="AV23" s="15"/>
      <c r="AW23" s="15"/>
      <c r="AX23" s="15"/>
      <c r="AY23" s="40"/>
      <c r="AZ23" s="22"/>
      <c r="BA23" s="18"/>
      <c r="BB23" s="22"/>
      <c r="BC23" s="11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46"/>
      <c r="BY23" s="40"/>
      <c r="BZ23" s="22"/>
      <c r="CA23" s="166">
        <v>350</v>
      </c>
      <c r="CB23" s="167"/>
      <c r="CC23" s="41"/>
      <c r="CD23" s="49"/>
      <c r="CE23" s="15"/>
      <c r="CF23" s="146"/>
      <c r="CG23" s="56"/>
      <c r="CH23" s="15"/>
      <c r="CI23" s="15"/>
      <c r="CJ23" s="15"/>
      <c r="CK23" s="54"/>
      <c r="CL23" s="54" t="s">
        <v>115</v>
      </c>
      <c r="CM23" s="54"/>
      <c r="CN23" s="176">
        <v>253</v>
      </c>
      <c r="CO23" s="177"/>
      <c r="CP23" s="178"/>
      <c r="CQ23" s="54" t="s">
        <v>79</v>
      </c>
      <c r="CR23" s="176">
        <v>97</v>
      </c>
      <c r="CS23" s="177"/>
      <c r="CT23" s="178"/>
      <c r="CU23" s="15" t="s">
        <v>118</v>
      </c>
      <c r="CV23" s="15"/>
      <c r="CW23" s="176">
        <f>CN23-(CR23*1.5)</f>
        <v>107.5</v>
      </c>
      <c r="CX23" s="177"/>
      <c r="CY23" s="178"/>
      <c r="CZ23" s="22"/>
      <c r="DA23" s="168">
        <f t="shared" si="0"/>
        <v>17</v>
      </c>
      <c r="DB23" s="167"/>
      <c r="DC23" s="154">
        <v>5900</v>
      </c>
      <c r="DD23" s="154"/>
      <c r="DE23" s="155"/>
      <c r="DF23" s="15"/>
      <c r="DG23" s="56"/>
      <c r="DH23" s="15"/>
      <c r="DI23" s="15"/>
      <c r="DJ23" s="100"/>
      <c r="DK23" s="54"/>
      <c r="DL23" s="54"/>
      <c r="DM23" s="54"/>
      <c r="DN23" s="54"/>
      <c r="DO23" s="54"/>
      <c r="DP23" s="54"/>
      <c r="DQ23" s="101"/>
      <c r="DR23" s="54"/>
      <c r="DS23" s="15"/>
      <c r="DT23" s="15"/>
      <c r="DU23" s="15"/>
      <c r="DV23" s="15"/>
      <c r="DW23" s="15"/>
      <c r="DX23" s="15"/>
      <c r="DY23" s="40"/>
      <c r="DZ23" s="22"/>
      <c r="EA23" s="167"/>
      <c r="EB23" s="167"/>
      <c r="EC23" s="5"/>
      <c r="ED23" s="113"/>
      <c r="EE23" s="114"/>
      <c r="EF23" s="115"/>
      <c r="EG23" s="116"/>
      <c r="EH23" s="113"/>
      <c r="EI23" s="114"/>
      <c r="EJ23" s="115"/>
      <c r="EK23" s="117"/>
      <c r="EL23" s="113"/>
      <c r="EM23" s="114"/>
      <c r="EN23" s="117"/>
      <c r="EO23" s="117"/>
      <c r="EP23" s="113"/>
      <c r="EQ23" s="114"/>
      <c r="ER23" s="117"/>
      <c r="ES23" s="115"/>
      <c r="ET23" s="113"/>
      <c r="EU23" s="114"/>
      <c r="EV23" s="115"/>
      <c r="EW23" s="115"/>
      <c r="EX23" s="113"/>
      <c r="EY23" s="114"/>
      <c r="EZ23" s="21"/>
      <c r="FA23" s="18"/>
      <c r="FB23" s="22"/>
      <c r="FC23" s="11"/>
      <c r="FD23" s="15"/>
      <c r="FE23" s="15"/>
      <c r="FF23" s="15"/>
      <c r="FG23" s="56"/>
      <c r="FH23" s="15"/>
      <c r="FI23" s="15"/>
      <c r="FJ23" s="15"/>
      <c r="FK23" s="54"/>
      <c r="FL23" s="54"/>
      <c r="FM23" s="54"/>
      <c r="FN23" s="54"/>
      <c r="FO23" s="54"/>
      <c r="FP23" s="54"/>
      <c r="FQ23" s="54"/>
      <c r="FR23" s="54"/>
      <c r="FS23" s="15"/>
      <c r="FT23" s="15"/>
      <c r="FU23" s="15"/>
      <c r="FV23" s="15"/>
      <c r="FW23" s="15"/>
      <c r="FX23" s="146"/>
      <c r="FY23" s="40"/>
      <c r="FZ23" s="22"/>
      <c r="GA23" s="18"/>
      <c r="GB23" s="22"/>
      <c r="GC23" s="11"/>
      <c r="GD23" s="15"/>
      <c r="GE23" s="15"/>
      <c r="GF23" s="15"/>
      <c r="GG23" s="56"/>
      <c r="GH23" s="15"/>
      <c r="GI23" s="15"/>
      <c r="GJ23" s="15"/>
      <c r="GK23" s="54"/>
      <c r="GL23" s="54"/>
      <c r="GM23" s="54"/>
      <c r="GN23" s="54"/>
      <c r="GO23" s="54"/>
      <c r="GP23" s="54"/>
      <c r="GQ23" s="54"/>
      <c r="GR23" s="54"/>
      <c r="GS23" s="15"/>
      <c r="GT23" s="15"/>
      <c r="GU23" s="15"/>
      <c r="GV23" s="15"/>
      <c r="GW23" s="15"/>
      <c r="GX23" s="146"/>
      <c r="GY23" s="40"/>
      <c r="GZ23" s="22"/>
      <c r="HA23" s="18"/>
      <c r="HB23" s="22"/>
      <c r="HC23" s="11"/>
      <c r="HD23" s="15"/>
      <c r="HE23" s="15"/>
      <c r="HF23" s="15"/>
      <c r="HG23" s="56"/>
      <c r="HH23" s="15"/>
      <c r="HI23" s="15"/>
      <c r="HJ23" s="15"/>
      <c r="HK23" s="54"/>
      <c r="HL23" s="54"/>
      <c r="HM23" s="54"/>
      <c r="HN23" s="54"/>
      <c r="HO23" s="54"/>
      <c r="HP23" s="54"/>
      <c r="HQ23" s="54"/>
      <c r="HR23" s="54"/>
      <c r="HS23" s="15"/>
      <c r="HT23" s="15"/>
      <c r="HU23" s="15"/>
      <c r="HV23" s="15"/>
      <c r="HW23" s="15"/>
      <c r="HX23" s="146"/>
      <c r="HY23" s="40"/>
      <c r="HZ23" s="22"/>
      <c r="IA23" s="17"/>
      <c r="IB23" s="5"/>
      <c r="IC23" s="11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12"/>
    </row>
    <row r="24" spans="1:258" ht="24.95" customHeight="1" x14ac:dyDescent="0.3">
      <c r="A24" s="15"/>
      <c r="B24" s="37"/>
      <c r="C24" s="37"/>
      <c r="D24" s="37"/>
      <c r="E24" s="18" t="s">
        <v>51</v>
      </c>
      <c r="F24" s="18"/>
      <c r="G24" s="18"/>
      <c r="H24" s="18"/>
      <c r="I24" s="18"/>
      <c r="J24" s="18"/>
      <c r="K24" s="18"/>
      <c r="L24" s="18"/>
      <c r="M24" s="18"/>
      <c r="N24" s="20"/>
      <c r="O24" s="20"/>
      <c r="P24" s="20"/>
      <c r="Q24" s="20"/>
      <c r="R24" s="18"/>
      <c r="S24" s="18"/>
      <c r="T24" s="18"/>
      <c r="U24" s="37"/>
      <c r="V24" s="37"/>
      <c r="W24" s="37"/>
      <c r="X24" s="18"/>
      <c r="Y24" s="18"/>
      <c r="Z24" s="18"/>
      <c r="AA24" s="18"/>
      <c r="AB24" s="22"/>
      <c r="AC24" s="5"/>
      <c r="AD24" s="15"/>
      <c r="AE24" s="15" t="s">
        <v>72</v>
      </c>
      <c r="AF24" s="15" t="s">
        <v>73</v>
      </c>
      <c r="AG24" s="56"/>
      <c r="AH24" s="15"/>
      <c r="AI24" s="15"/>
      <c r="AJ24" s="15"/>
      <c r="AK24" s="57"/>
      <c r="AL24" s="57"/>
      <c r="AM24" s="57"/>
      <c r="AN24" s="57"/>
      <c r="AO24" s="57"/>
      <c r="AP24" s="57"/>
      <c r="AQ24" s="57"/>
      <c r="AR24" s="57"/>
      <c r="AS24" s="15"/>
      <c r="AT24" s="15"/>
      <c r="AU24" s="15"/>
      <c r="AV24" s="15"/>
      <c r="AW24" s="15"/>
      <c r="AX24" s="15"/>
      <c r="AY24" s="40"/>
      <c r="AZ24" s="22"/>
      <c r="BA24" s="18"/>
      <c r="BB24" s="22"/>
      <c r="BC24" s="11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46"/>
      <c r="BY24" s="40"/>
      <c r="BZ24" s="22"/>
      <c r="CA24" s="166">
        <v>325</v>
      </c>
      <c r="CB24" s="167"/>
      <c r="CC24" s="89"/>
      <c r="CD24" s="90"/>
      <c r="CE24" s="15"/>
      <c r="CF24" s="146"/>
      <c r="CG24" s="56"/>
      <c r="CH24" s="15"/>
      <c r="CI24" s="15"/>
      <c r="CJ24" s="15"/>
      <c r="CK24" s="57"/>
      <c r="CL24" s="57" t="s">
        <v>116</v>
      </c>
      <c r="CM24" s="57"/>
      <c r="CN24" s="176">
        <v>350</v>
      </c>
      <c r="CO24" s="177"/>
      <c r="CP24" s="178"/>
      <c r="CQ24" s="57" t="s">
        <v>117</v>
      </c>
      <c r="CR24" s="176">
        <v>97</v>
      </c>
      <c r="CS24" s="177"/>
      <c r="CT24" s="178"/>
      <c r="CU24" s="15" t="s">
        <v>118</v>
      </c>
      <c r="CV24" s="15"/>
      <c r="CW24" s="176">
        <f>CN24+(CR24*1.5)</f>
        <v>495.5</v>
      </c>
      <c r="CX24" s="177"/>
      <c r="CY24" s="178"/>
      <c r="CZ24" s="22"/>
      <c r="DA24" s="168">
        <f t="shared" si="0"/>
        <v>18</v>
      </c>
      <c r="DB24" s="167"/>
      <c r="DC24" s="154">
        <v>6100</v>
      </c>
      <c r="DD24" s="154"/>
      <c r="DE24" s="155"/>
      <c r="DF24" s="15"/>
      <c r="DG24" s="56"/>
      <c r="DH24" s="15"/>
      <c r="DI24" s="15"/>
      <c r="DJ24" s="100"/>
      <c r="DK24" s="179" t="s">
        <v>149</v>
      </c>
      <c r="DL24" s="179"/>
      <c r="DM24" s="57"/>
      <c r="DN24" s="57"/>
      <c r="DO24" s="57"/>
      <c r="DP24" s="57"/>
      <c r="DQ24" s="102"/>
      <c r="DR24" s="57"/>
      <c r="DS24" s="15"/>
      <c r="DT24" s="15"/>
      <c r="DU24" s="15"/>
      <c r="DV24" s="15"/>
      <c r="DW24" s="15"/>
      <c r="DX24" s="15"/>
      <c r="DY24" s="40"/>
      <c r="DZ24" s="22"/>
      <c r="EA24" s="18"/>
      <c r="EB24" s="110">
        <v>0</v>
      </c>
      <c r="EC24" s="172"/>
      <c r="ED24" s="172"/>
      <c r="EE24" s="172">
        <v>100</v>
      </c>
      <c r="EF24" s="172"/>
      <c r="EG24" s="172"/>
      <c r="EH24" s="172"/>
      <c r="EI24" s="172">
        <v>200</v>
      </c>
      <c r="EJ24" s="172"/>
      <c r="EK24" s="172"/>
      <c r="EL24" s="172"/>
      <c r="EM24" s="172">
        <v>300</v>
      </c>
      <c r="EN24" s="172"/>
      <c r="EO24" s="172"/>
      <c r="EP24" s="172"/>
      <c r="EQ24" s="172">
        <v>400</v>
      </c>
      <c r="ER24" s="172"/>
      <c r="ES24" s="172"/>
      <c r="ET24" s="172"/>
      <c r="EU24" s="172">
        <v>500</v>
      </c>
      <c r="EV24" s="172"/>
      <c r="EW24" s="172"/>
      <c r="EX24" s="172"/>
      <c r="EY24" s="172">
        <v>600</v>
      </c>
      <c r="EZ24" s="172"/>
      <c r="FA24" s="18"/>
      <c r="FB24" s="22"/>
      <c r="FC24" s="11"/>
      <c r="FD24" s="15"/>
      <c r="FE24" s="15"/>
      <c r="FF24" s="15"/>
      <c r="FG24" s="56"/>
      <c r="FH24" s="15"/>
      <c r="FI24" s="15"/>
      <c r="FJ24" s="15"/>
      <c r="FK24" s="57"/>
      <c r="FL24" s="57"/>
      <c r="FM24" s="57"/>
      <c r="FN24" s="57"/>
      <c r="FO24" s="57"/>
      <c r="FP24" s="57"/>
      <c r="FQ24" s="57"/>
      <c r="FR24" s="57"/>
      <c r="FS24" s="15"/>
      <c r="FT24" s="15"/>
      <c r="FU24" s="15"/>
      <c r="FV24" s="15"/>
      <c r="FW24" s="15"/>
      <c r="FX24" s="146"/>
      <c r="FY24" s="40"/>
      <c r="FZ24" s="22"/>
      <c r="GA24" s="18"/>
      <c r="GB24" s="22"/>
      <c r="GC24" s="11"/>
      <c r="GD24" s="15"/>
      <c r="GE24" s="15"/>
      <c r="GF24" s="15"/>
      <c r="GG24" s="56"/>
      <c r="GH24" s="15"/>
      <c r="GI24" s="15"/>
      <c r="GJ24" s="15"/>
      <c r="GK24" s="57"/>
      <c r="GL24" s="57"/>
      <c r="GM24" s="57"/>
      <c r="GN24" s="57"/>
      <c r="GO24" s="57"/>
      <c r="GP24" s="57"/>
      <c r="GQ24" s="57"/>
      <c r="GR24" s="57"/>
      <c r="GS24" s="15"/>
      <c r="GT24" s="15"/>
      <c r="GU24" s="15"/>
      <c r="GV24" s="15"/>
      <c r="GW24" s="15"/>
      <c r="GX24" s="146"/>
      <c r="GY24" s="40"/>
      <c r="GZ24" s="22"/>
      <c r="HA24" s="18"/>
      <c r="HB24" s="22"/>
      <c r="HC24" s="11"/>
      <c r="HD24" s="15"/>
      <c r="HE24" s="15"/>
      <c r="HF24" s="15"/>
      <c r="HG24" s="56"/>
      <c r="HH24" s="15"/>
      <c r="HI24" s="15"/>
      <c r="HJ24" s="15"/>
      <c r="HK24" s="57"/>
      <c r="HL24" s="57"/>
      <c r="HM24" s="57"/>
      <c r="HN24" s="57"/>
      <c r="HO24" s="57"/>
      <c r="HP24" s="57"/>
      <c r="HQ24" s="57"/>
      <c r="HR24" s="57"/>
      <c r="HS24" s="15"/>
      <c r="HT24" s="15"/>
      <c r="HU24" s="15"/>
      <c r="HV24" s="15"/>
      <c r="HW24" s="15"/>
      <c r="HX24" s="146"/>
      <c r="HY24" s="40"/>
      <c r="HZ24" s="22"/>
      <c r="IA24" s="17"/>
      <c r="IB24" s="5"/>
      <c r="IC24" s="11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12"/>
    </row>
    <row r="25" spans="1:258" ht="24.95" customHeight="1" x14ac:dyDescent="0.3">
      <c r="A25" s="15"/>
      <c r="B25" s="37"/>
      <c r="C25" s="37"/>
      <c r="D25" s="37"/>
      <c r="E25" s="37" t="s">
        <v>52</v>
      </c>
      <c r="F25" s="37"/>
      <c r="G25" s="37"/>
      <c r="H25" s="37"/>
      <c r="I25" s="37"/>
      <c r="J25" s="37"/>
      <c r="K25" s="37"/>
      <c r="L25" s="37"/>
      <c r="M25" s="37"/>
      <c r="N25" s="38"/>
      <c r="O25" s="38"/>
      <c r="P25" s="38"/>
      <c r="Q25" s="173" t="s">
        <v>53</v>
      </c>
      <c r="R25" s="174"/>
      <c r="S25" s="174"/>
      <c r="T25" s="175"/>
      <c r="U25" s="37" t="s">
        <v>54</v>
      </c>
      <c r="V25" s="37"/>
      <c r="W25" s="37"/>
      <c r="X25" s="37"/>
      <c r="Y25" s="37"/>
      <c r="Z25" s="37"/>
      <c r="AA25" s="18"/>
      <c r="AB25" s="18"/>
      <c r="AC25" s="5"/>
      <c r="AD25" s="15"/>
      <c r="AE25" s="15"/>
      <c r="AF25" s="16" t="s">
        <v>69</v>
      </c>
      <c r="AG25" s="16"/>
      <c r="AH25" s="16"/>
      <c r="AI25" s="16"/>
      <c r="AJ25" s="16"/>
      <c r="AK25" s="55"/>
      <c r="AL25" s="55"/>
      <c r="AM25" s="55"/>
      <c r="AN25" s="55"/>
      <c r="AO25" s="176">
        <v>28</v>
      </c>
      <c r="AP25" s="177"/>
      <c r="AQ25" s="178"/>
      <c r="AR25" s="57"/>
      <c r="AS25" s="30" t="s">
        <v>76</v>
      </c>
      <c r="AT25" s="15"/>
      <c r="AU25" s="15"/>
      <c r="AV25" s="15"/>
      <c r="AW25" s="15"/>
      <c r="AX25" s="15"/>
      <c r="AY25" s="39"/>
      <c r="AZ25" s="21"/>
      <c r="BA25" s="18"/>
      <c r="BB25" s="18"/>
      <c r="BC25" s="11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46"/>
      <c r="BY25" s="39"/>
      <c r="BZ25" s="21"/>
      <c r="CA25" s="166">
        <v>300</v>
      </c>
      <c r="CB25" s="167"/>
      <c r="CC25" s="89"/>
      <c r="CD25" s="90"/>
      <c r="CE25" s="15"/>
      <c r="CF25" s="146"/>
      <c r="CG25" s="57"/>
      <c r="CH25" s="57"/>
      <c r="CI25" s="57"/>
      <c r="CJ25" s="57"/>
      <c r="CK25" s="57" t="s">
        <v>123</v>
      </c>
      <c r="CL25" s="57"/>
      <c r="CM25" s="57"/>
      <c r="CN25" s="57"/>
      <c r="CO25" s="57"/>
      <c r="CP25" s="57"/>
      <c r="CQ25" s="57"/>
      <c r="CR25" s="57"/>
      <c r="CS25" s="15"/>
      <c r="CT25" s="15"/>
      <c r="CU25" s="15"/>
      <c r="CV25" s="15"/>
      <c r="CW25" s="15"/>
      <c r="CX25" s="15"/>
      <c r="CY25" s="39"/>
      <c r="CZ25" s="21"/>
      <c r="DA25" s="168">
        <f t="shared" si="0"/>
        <v>19</v>
      </c>
      <c r="DB25" s="167"/>
      <c r="DC25" s="154">
        <v>6100</v>
      </c>
      <c r="DD25" s="154"/>
      <c r="DE25" s="155"/>
      <c r="DF25" s="15"/>
      <c r="DG25" s="57"/>
      <c r="DH25" s="57"/>
      <c r="DI25" s="57"/>
      <c r="DJ25" s="103"/>
      <c r="DK25" s="156">
        <v>2.2000000000000002</v>
      </c>
      <c r="DL25" s="156"/>
      <c r="DM25" s="57"/>
      <c r="DN25" s="57"/>
      <c r="DO25" s="57"/>
      <c r="DP25" s="57"/>
      <c r="DQ25" s="102"/>
      <c r="DR25" s="57"/>
      <c r="DS25" s="15"/>
      <c r="DT25" s="15"/>
      <c r="DU25" s="15"/>
      <c r="DV25" s="15"/>
      <c r="DW25" s="15"/>
      <c r="DX25" s="15"/>
      <c r="DY25" s="39"/>
      <c r="DZ25" s="21"/>
      <c r="EA25" s="18"/>
      <c r="EB25" s="18"/>
      <c r="EC25" s="5"/>
      <c r="ED25" s="15"/>
      <c r="EE25" s="15"/>
      <c r="EF25" s="15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15"/>
      <c r="ET25" s="15"/>
      <c r="EU25" s="15"/>
      <c r="EV25" s="15"/>
      <c r="EW25" s="15"/>
      <c r="EX25" s="15"/>
      <c r="EY25" s="39"/>
      <c r="EZ25" s="21"/>
      <c r="FA25" s="18"/>
      <c r="FB25" s="18"/>
      <c r="FC25" s="11"/>
      <c r="FD25" s="15"/>
      <c r="FE25" s="15"/>
      <c r="FF25" s="15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15"/>
      <c r="FT25" s="15"/>
      <c r="FU25" s="15"/>
      <c r="FV25" s="15"/>
      <c r="FW25" s="15"/>
      <c r="FX25" s="146"/>
      <c r="FY25" s="39"/>
      <c r="FZ25" s="21"/>
      <c r="GA25" s="18"/>
      <c r="GB25" s="18"/>
      <c r="GC25" s="11"/>
      <c r="GD25" s="15"/>
      <c r="GE25" s="15"/>
      <c r="GF25" s="15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15"/>
      <c r="GT25" s="15"/>
      <c r="GU25" s="15"/>
      <c r="GV25" s="15"/>
      <c r="GW25" s="15"/>
      <c r="GX25" s="146"/>
      <c r="GY25" s="39"/>
      <c r="GZ25" s="21"/>
      <c r="HA25" s="18"/>
      <c r="HB25" s="18"/>
      <c r="HC25" s="11"/>
      <c r="HD25" s="15"/>
      <c r="HE25" s="15"/>
      <c r="HF25" s="15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15"/>
      <c r="HT25" s="15"/>
      <c r="HU25" s="15"/>
      <c r="HV25" s="15"/>
      <c r="HW25" s="15"/>
      <c r="HX25" s="146"/>
      <c r="HY25" s="39"/>
      <c r="HZ25" s="21"/>
      <c r="IA25" s="17"/>
      <c r="IC25" s="11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12"/>
    </row>
    <row r="26" spans="1:258" ht="24.95" customHeight="1" x14ac:dyDescent="0.3">
      <c r="A26" s="15"/>
      <c r="B26" s="37"/>
      <c r="C26" s="37"/>
      <c r="D26" s="37"/>
      <c r="E26" s="37"/>
      <c r="F26" s="37" t="s">
        <v>48</v>
      </c>
      <c r="G26" s="37"/>
      <c r="H26" s="37"/>
      <c r="I26" s="37" t="s">
        <v>26</v>
      </c>
      <c r="J26" s="37"/>
      <c r="K26" s="163" t="s">
        <v>55</v>
      </c>
      <c r="L26" s="164"/>
      <c r="M26" s="164"/>
      <c r="N26" s="164"/>
      <c r="O26" s="165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18"/>
      <c r="AB26" s="18"/>
      <c r="AC26" s="169" t="s">
        <v>59</v>
      </c>
      <c r="AD26" s="169"/>
      <c r="AE26" s="169">
        <v>6</v>
      </c>
      <c r="AF26" s="169"/>
      <c r="AG26" s="169">
        <v>7</v>
      </c>
      <c r="AH26" s="169"/>
      <c r="AI26" s="169">
        <v>8</v>
      </c>
      <c r="AJ26" s="169"/>
      <c r="AK26" s="169">
        <v>9</v>
      </c>
      <c r="AL26" s="169"/>
      <c r="AM26" s="169">
        <v>10</v>
      </c>
      <c r="AN26" s="169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39"/>
      <c r="AZ26" s="21"/>
      <c r="BA26" s="18"/>
      <c r="BB26" s="18"/>
      <c r="BC26" s="11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46"/>
      <c r="BY26" s="39"/>
      <c r="BZ26" s="21"/>
      <c r="CA26" s="166">
        <v>275</v>
      </c>
      <c r="CB26" s="167"/>
      <c r="CC26" s="43"/>
      <c r="CD26" s="52"/>
      <c r="CE26" s="15"/>
      <c r="CF26" s="146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39"/>
      <c r="CZ26" s="21"/>
      <c r="DA26" s="168">
        <f t="shared" si="0"/>
        <v>20</v>
      </c>
      <c r="DB26" s="167"/>
      <c r="DC26" s="154">
        <v>6700</v>
      </c>
      <c r="DD26" s="154"/>
      <c r="DE26" s="155"/>
      <c r="DF26" s="15"/>
      <c r="DG26" s="15"/>
      <c r="DH26" s="15"/>
      <c r="DI26" s="15"/>
      <c r="DJ26" s="100"/>
      <c r="DK26" s="156">
        <v>2</v>
      </c>
      <c r="DL26" s="156"/>
      <c r="DM26" s="15"/>
      <c r="DN26" s="15"/>
      <c r="DO26" s="15"/>
      <c r="DP26" s="15"/>
      <c r="DQ26" s="104"/>
      <c r="DR26" s="15"/>
      <c r="DS26" s="15"/>
      <c r="DT26" s="15"/>
      <c r="DU26" s="15"/>
      <c r="DV26" s="15"/>
      <c r="DW26" s="15"/>
      <c r="DX26" s="15"/>
      <c r="DY26" s="39"/>
      <c r="DZ26" s="21"/>
      <c r="EA26" s="18"/>
      <c r="EB26" s="18"/>
      <c r="EC26" s="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39"/>
      <c r="EZ26" s="21"/>
      <c r="FA26" s="18"/>
      <c r="FB26" s="18"/>
      <c r="FC26" s="11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46"/>
      <c r="FY26" s="39"/>
      <c r="FZ26" s="21"/>
      <c r="GA26" s="18"/>
      <c r="GB26" s="18"/>
      <c r="GC26" s="11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46"/>
      <c r="GY26" s="39"/>
      <c r="GZ26" s="21"/>
      <c r="HA26" s="18"/>
      <c r="HB26" s="18"/>
      <c r="HC26" s="11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46"/>
      <c r="HY26" s="39"/>
      <c r="HZ26" s="21"/>
      <c r="IA26" s="17"/>
      <c r="IC26" s="33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12"/>
    </row>
    <row r="27" spans="1:258" ht="24.95" customHeight="1" x14ac:dyDescent="0.3">
      <c r="A27" s="15"/>
      <c r="B27" s="37"/>
      <c r="C27" s="37"/>
      <c r="D27" s="37"/>
      <c r="E27" s="37"/>
      <c r="F27" s="37" t="s">
        <v>43</v>
      </c>
      <c r="G27" s="37"/>
      <c r="H27" s="37"/>
      <c r="I27" s="37" t="s">
        <v>26</v>
      </c>
      <c r="J27" s="37"/>
      <c r="K27" s="163" t="s">
        <v>57</v>
      </c>
      <c r="L27" s="164"/>
      <c r="M27" s="164"/>
      <c r="N27" s="164"/>
      <c r="O27" s="165"/>
      <c r="P27" s="38" t="str">
        <f>"=中央値"</f>
        <v>=中央値</v>
      </c>
      <c r="Q27" s="38"/>
      <c r="R27" s="37"/>
      <c r="S27" s="37"/>
      <c r="T27" s="37"/>
      <c r="U27" s="37"/>
      <c r="V27" s="37"/>
      <c r="W27" s="37"/>
      <c r="X27" s="37"/>
      <c r="Y27" s="37"/>
      <c r="Z27" s="37"/>
      <c r="AA27" s="18"/>
      <c r="AB27" s="18"/>
      <c r="AC27" s="169" t="s">
        <v>60</v>
      </c>
      <c r="AD27" s="169"/>
      <c r="AE27" s="169">
        <v>24</v>
      </c>
      <c r="AF27" s="169"/>
      <c r="AG27" s="169">
        <v>26</v>
      </c>
      <c r="AH27" s="169"/>
      <c r="AI27" s="169">
        <v>28</v>
      </c>
      <c r="AJ27" s="169"/>
      <c r="AK27" s="169">
        <v>30</v>
      </c>
      <c r="AL27" s="169"/>
      <c r="AM27" s="169">
        <v>31</v>
      </c>
      <c r="AN27" s="169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8"/>
      <c r="BA27" s="18"/>
      <c r="BB27" s="18"/>
      <c r="BC27" s="11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46"/>
      <c r="BY27" s="15"/>
      <c r="BZ27" s="18"/>
      <c r="CA27" s="166">
        <v>250</v>
      </c>
      <c r="CB27" s="167"/>
      <c r="CC27" s="91"/>
      <c r="CD27" s="46"/>
      <c r="CE27" s="15"/>
      <c r="CF27" s="146"/>
      <c r="CG27" s="15"/>
      <c r="CH27" s="15" t="s">
        <v>77</v>
      </c>
      <c r="CI27" s="15" t="s">
        <v>122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8"/>
      <c r="DA27" s="168">
        <f t="shared" si="0"/>
        <v>21</v>
      </c>
      <c r="DB27" s="167"/>
      <c r="DC27" s="247">
        <v>6800</v>
      </c>
      <c r="DD27" s="247"/>
      <c r="DE27" s="248"/>
      <c r="DF27" s="15"/>
      <c r="DG27" s="15"/>
      <c r="DH27" s="15"/>
      <c r="DI27" s="15"/>
      <c r="DJ27" s="100"/>
      <c r="DK27" s="156">
        <v>1.8</v>
      </c>
      <c r="DL27" s="156"/>
      <c r="DM27" s="15"/>
      <c r="DN27" s="15"/>
      <c r="DO27" s="15"/>
      <c r="DP27" s="15"/>
      <c r="DQ27" s="104"/>
      <c r="DR27" s="15"/>
      <c r="DS27" s="15"/>
      <c r="DT27" s="15"/>
      <c r="DU27" s="15"/>
      <c r="DV27" s="15"/>
      <c r="DW27" s="15"/>
      <c r="DX27" s="15"/>
      <c r="DY27" s="15"/>
      <c r="DZ27" s="18"/>
      <c r="EA27" s="18"/>
      <c r="EB27" s="18"/>
      <c r="EC27" s="13" t="s">
        <v>1</v>
      </c>
      <c r="ED27" s="9" t="s">
        <v>165</v>
      </c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10"/>
      <c r="EY27" s="15"/>
      <c r="EZ27" s="18"/>
      <c r="FA27" s="18"/>
      <c r="FB27" s="18"/>
      <c r="FC27" s="11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46"/>
      <c r="FY27" s="15"/>
      <c r="FZ27" s="18"/>
      <c r="GA27" s="18"/>
      <c r="GB27" s="18"/>
      <c r="GC27" s="11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46"/>
      <c r="GY27" s="15"/>
      <c r="GZ27" s="18"/>
      <c r="HA27" s="18"/>
      <c r="HB27" s="18"/>
      <c r="HC27" s="11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46"/>
      <c r="HY27" s="15"/>
      <c r="HZ27" s="18"/>
      <c r="IA27" s="17"/>
      <c r="IC27" s="11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12"/>
    </row>
    <row r="28" spans="1:258" ht="24.95" customHeight="1" x14ac:dyDescent="0.3">
      <c r="A28" s="15"/>
      <c r="B28" s="37"/>
      <c r="C28" s="37"/>
      <c r="D28" s="37"/>
      <c r="E28" s="37"/>
      <c r="F28" s="37" t="s">
        <v>50</v>
      </c>
      <c r="G28" s="37"/>
      <c r="H28" s="37"/>
      <c r="I28" s="37" t="s">
        <v>26</v>
      </c>
      <c r="J28" s="37"/>
      <c r="K28" s="163" t="s">
        <v>56</v>
      </c>
      <c r="L28" s="170"/>
      <c r="M28" s="170"/>
      <c r="N28" s="170"/>
      <c r="O28" s="171"/>
      <c r="P28" s="38"/>
      <c r="Q28" s="38"/>
      <c r="R28" s="37"/>
      <c r="S28" s="37"/>
      <c r="T28" s="37"/>
      <c r="U28" s="37"/>
      <c r="V28" s="37"/>
      <c r="W28" s="37"/>
      <c r="X28" s="37"/>
      <c r="Y28" s="37"/>
      <c r="Z28" s="37"/>
      <c r="AA28" s="18"/>
      <c r="AB28" s="18"/>
      <c r="AC28" s="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8"/>
      <c r="BA28" s="18"/>
      <c r="BB28" s="18"/>
      <c r="BC28" s="11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46"/>
      <c r="BY28" s="15"/>
      <c r="BZ28" s="18"/>
      <c r="CA28" s="166">
        <v>225</v>
      </c>
      <c r="CB28" s="167"/>
      <c r="CC28" s="42"/>
      <c r="CD28" s="15"/>
      <c r="CE28" s="15"/>
      <c r="CF28" s="146"/>
      <c r="CG28" s="15"/>
      <c r="CH28" s="15"/>
      <c r="CI28" s="15"/>
      <c r="CJ28" s="15" t="s">
        <v>126</v>
      </c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8"/>
      <c r="DA28" s="168">
        <f t="shared" si="0"/>
        <v>22</v>
      </c>
      <c r="DB28" s="167"/>
      <c r="DC28" s="154">
        <v>7000</v>
      </c>
      <c r="DD28" s="154"/>
      <c r="DE28" s="155"/>
      <c r="DF28" s="15"/>
      <c r="DG28" s="15"/>
      <c r="DH28" s="15"/>
      <c r="DI28" s="15"/>
      <c r="DJ28" s="100"/>
      <c r="DK28" s="156">
        <v>1.6</v>
      </c>
      <c r="DL28" s="156"/>
      <c r="DM28" s="48"/>
      <c r="DN28" s="47"/>
      <c r="DO28" s="15"/>
      <c r="DP28" s="15"/>
      <c r="DQ28" s="104"/>
      <c r="DR28" s="15"/>
      <c r="DS28" s="15"/>
      <c r="DT28" s="15"/>
      <c r="DU28" s="15"/>
      <c r="DV28" s="15"/>
      <c r="DW28" s="15"/>
      <c r="DX28" s="15"/>
      <c r="DY28" s="15"/>
      <c r="DZ28" s="18"/>
      <c r="EA28" s="18"/>
      <c r="EB28" s="18"/>
      <c r="EC28" s="33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2"/>
      <c r="EY28" s="15"/>
      <c r="EZ28" s="18"/>
      <c r="FA28" s="18"/>
      <c r="FB28" s="18"/>
      <c r="FC28" s="11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46"/>
      <c r="FY28" s="15"/>
      <c r="FZ28" s="18"/>
      <c r="GA28" s="18"/>
      <c r="GB28" s="18"/>
      <c r="GC28" s="11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46"/>
      <c r="GY28" s="15"/>
      <c r="GZ28" s="18"/>
      <c r="HA28" s="18"/>
      <c r="HB28" s="18"/>
      <c r="HC28" s="11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46"/>
      <c r="HY28" s="15"/>
      <c r="HZ28" s="18"/>
      <c r="IA28" s="17"/>
      <c r="IC28" s="11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12"/>
    </row>
    <row r="29" spans="1:258" ht="24.95" customHeight="1" x14ac:dyDescent="0.3">
      <c r="A29" s="15"/>
      <c r="B29" s="37"/>
      <c r="C29" s="37"/>
      <c r="D29" s="37"/>
      <c r="E29" s="37"/>
      <c r="F29" s="37" t="s">
        <v>58</v>
      </c>
      <c r="G29" s="37"/>
      <c r="H29" s="37"/>
      <c r="I29" s="37"/>
      <c r="J29" s="37"/>
      <c r="K29" s="37"/>
      <c r="L29" s="163" t="s">
        <v>18</v>
      </c>
      <c r="M29" s="164"/>
      <c r="N29" s="164"/>
      <c r="O29" s="164"/>
      <c r="P29" s="165"/>
      <c r="Q29" s="38"/>
      <c r="R29" s="38"/>
      <c r="S29" s="38"/>
      <c r="T29" s="37"/>
      <c r="U29" s="37"/>
      <c r="V29" s="37"/>
      <c r="W29" s="37"/>
      <c r="X29" s="37"/>
      <c r="Y29" s="37"/>
      <c r="Z29" s="37"/>
      <c r="AA29" s="18"/>
      <c r="AB29" s="18"/>
      <c r="AC29" s="5"/>
      <c r="AD29" s="15"/>
      <c r="AE29" s="15" t="s">
        <v>77</v>
      </c>
      <c r="AF29" s="15" t="s">
        <v>179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8"/>
      <c r="BA29" s="18"/>
      <c r="BB29" s="18"/>
      <c r="BC29" s="11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46"/>
      <c r="BY29" s="16"/>
      <c r="BZ29" s="18"/>
      <c r="CA29" s="166">
        <v>200</v>
      </c>
      <c r="CB29" s="167"/>
      <c r="CC29" s="92"/>
      <c r="CD29" s="15"/>
      <c r="CE29" s="15"/>
      <c r="CF29" s="146"/>
      <c r="CG29" s="15"/>
      <c r="CH29" s="15"/>
      <c r="CI29" s="15"/>
      <c r="CJ29" s="15"/>
      <c r="CK29" s="15" t="s">
        <v>104</v>
      </c>
      <c r="CL29" s="163" t="s">
        <v>124</v>
      </c>
      <c r="CM29" s="164"/>
      <c r="CN29" s="164"/>
      <c r="CO29" s="164"/>
      <c r="CP29" s="164"/>
      <c r="CQ29" s="165"/>
      <c r="CR29" s="15" t="s">
        <v>125</v>
      </c>
      <c r="CS29" s="15"/>
      <c r="CT29" s="15"/>
      <c r="CU29" s="15"/>
      <c r="CV29" s="15"/>
      <c r="CW29" s="15"/>
      <c r="CX29" s="15"/>
      <c r="CY29" s="16"/>
      <c r="CZ29" s="18"/>
      <c r="DA29" s="168">
        <f t="shared" si="0"/>
        <v>23</v>
      </c>
      <c r="DB29" s="167"/>
      <c r="DC29" s="154">
        <v>7600</v>
      </c>
      <c r="DD29" s="154"/>
      <c r="DE29" s="155"/>
      <c r="DF29" s="15"/>
      <c r="DG29" s="15"/>
      <c r="DH29" s="15"/>
      <c r="DI29" s="15"/>
      <c r="DJ29" s="100"/>
      <c r="DK29" s="156">
        <v>1.4</v>
      </c>
      <c r="DL29" s="156"/>
      <c r="DM29" s="15"/>
      <c r="DN29" s="96"/>
      <c r="DO29" s="15"/>
      <c r="DP29" s="15"/>
      <c r="DQ29" s="104"/>
      <c r="DR29" s="15"/>
      <c r="DS29" s="15"/>
      <c r="DT29" s="15"/>
      <c r="DU29" s="15"/>
      <c r="DV29" s="15"/>
      <c r="DW29" s="15"/>
      <c r="DX29" s="15"/>
      <c r="DY29" s="16"/>
      <c r="DZ29" s="18"/>
      <c r="EA29" s="18"/>
      <c r="EB29" s="18"/>
      <c r="EC29" s="11"/>
      <c r="ED29" s="60" t="s">
        <v>166</v>
      </c>
      <c r="EE29" s="5"/>
      <c r="EF29" s="60" t="s">
        <v>167</v>
      </c>
      <c r="EG29" s="60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2"/>
      <c r="EY29" s="16"/>
      <c r="EZ29" s="18"/>
      <c r="FA29" s="18"/>
      <c r="FB29" s="18"/>
      <c r="FC29" s="11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46"/>
      <c r="FY29" s="16"/>
      <c r="FZ29" s="18"/>
      <c r="GA29" s="18"/>
      <c r="GB29" s="18"/>
      <c r="GC29" s="11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46"/>
      <c r="GY29" s="16"/>
      <c r="GZ29" s="18"/>
      <c r="HA29" s="18"/>
      <c r="HB29" s="18"/>
      <c r="HC29" s="11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46"/>
      <c r="HY29" s="16"/>
      <c r="HZ29" s="18"/>
      <c r="IA29" s="17"/>
      <c r="IC29" s="11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12"/>
    </row>
    <row r="30" spans="1:258" ht="24.95" customHeight="1" x14ac:dyDescent="0.3">
      <c r="A30" s="1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8"/>
      <c r="M30" s="38"/>
      <c r="N30" s="38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18"/>
      <c r="AB30" s="18"/>
      <c r="AC30" s="169" t="s">
        <v>59</v>
      </c>
      <c r="AD30" s="169"/>
      <c r="AE30" s="169" t="s">
        <v>78</v>
      </c>
      <c r="AF30" s="169"/>
      <c r="AG30" s="169">
        <v>3</v>
      </c>
      <c r="AH30" s="169"/>
      <c r="AI30" s="169">
        <v>4</v>
      </c>
      <c r="AJ30" s="169"/>
      <c r="AK30" s="169">
        <v>5</v>
      </c>
      <c r="AL30" s="169"/>
      <c r="AM30" s="169">
        <v>6</v>
      </c>
      <c r="AN30" s="169"/>
      <c r="AO30" s="169">
        <v>7</v>
      </c>
      <c r="AP30" s="169"/>
      <c r="AQ30" s="169">
        <v>8</v>
      </c>
      <c r="AR30" s="169"/>
      <c r="AS30" s="169" t="s">
        <v>78</v>
      </c>
      <c r="AT30" s="169"/>
      <c r="AU30" s="15"/>
      <c r="AV30" s="15"/>
      <c r="AW30" s="15"/>
      <c r="AX30" s="15"/>
      <c r="AY30" s="15"/>
      <c r="AZ30" s="18"/>
      <c r="BA30" s="18"/>
      <c r="BB30" s="18"/>
      <c r="BC30" s="11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46"/>
      <c r="BY30" s="15"/>
      <c r="BZ30" s="18"/>
      <c r="CA30" s="166">
        <v>175</v>
      </c>
      <c r="CB30" s="167"/>
      <c r="CC30" s="92"/>
      <c r="CD30" s="15"/>
      <c r="CE30" s="15"/>
      <c r="CF30" s="146"/>
      <c r="CG30" s="15"/>
      <c r="CH30" s="15"/>
      <c r="CI30" s="15"/>
      <c r="CJ30" s="15"/>
      <c r="CK30" s="15" t="s">
        <v>127</v>
      </c>
      <c r="CL30" s="15" t="s">
        <v>128</v>
      </c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8"/>
      <c r="DA30" s="168">
        <f t="shared" si="0"/>
        <v>24</v>
      </c>
      <c r="DB30" s="167"/>
      <c r="DC30" s="154">
        <v>7800</v>
      </c>
      <c r="DD30" s="154"/>
      <c r="DE30" s="155"/>
      <c r="DF30" s="15"/>
      <c r="DG30" s="15"/>
      <c r="DH30" s="15"/>
      <c r="DI30" s="15"/>
      <c r="DJ30" s="100"/>
      <c r="DK30" s="156">
        <v>1.2</v>
      </c>
      <c r="DL30" s="156"/>
      <c r="DM30" s="15"/>
      <c r="DN30" s="96"/>
      <c r="DO30" s="15"/>
      <c r="DP30" s="15"/>
      <c r="DQ30" s="104"/>
      <c r="DR30" s="15"/>
      <c r="DS30" s="15"/>
      <c r="DT30" s="15"/>
      <c r="DU30" s="15"/>
      <c r="DV30" s="15"/>
      <c r="DW30" s="15"/>
      <c r="DX30" s="15"/>
      <c r="DY30" s="15"/>
      <c r="DZ30" s="18"/>
      <c r="EA30" s="18"/>
      <c r="EB30" s="18"/>
      <c r="EC30" s="11"/>
      <c r="ED30" s="5"/>
      <c r="EE30" s="5"/>
      <c r="EF30" s="60" t="s">
        <v>168</v>
      </c>
      <c r="EG30" s="60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2"/>
      <c r="EY30" s="15"/>
      <c r="EZ30" s="18"/>
      <c r="FA30" s="18"/>
      <c r="FB30" s="18"/>
      <c r="FC30" s="11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46"/>
      <c r="FY30" s="15"/>
      <c r="FZ30" s="18"/>
      <c r="GA30" s="18"/>
      <c r="GB30" s="18"/>
      <c r="GC30" s="11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46"/>
      <c r="GY30" s="15"/>
      <c r="GZ30" s="18"/>
      <c r="HA30" s="18"/>
      <c r="HB30" s="18"/>
      <c r="HC30" s="11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46"/>
      <c r="HY30" s="15"/>
      <c r="HZ30" s="18"/>
      <c r="IA30" s="17"/>
      <c r="IC30" s="11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12"/>
    </row>
    <row r="31" spans="1:258" ht="24.95" customHeight="1" x14ac:dyDescent="0.3">
      <c r="A31" s="15"/>
      <c r="B31" s="37"/>
      <c r="C31" s="37"/>
      <c r="D31" s="37"/>
      <c r="E31" s="37"/>
      <c r="F31" s="38"/>
      <c r="G31" s="38"/>
      <c r="H31" s="60"/>
      <c r="I31" s="60"/>
      <c r="J31" s="60"/>
      <c r="K31" s="60"/>
      <c r="L31" s="37"/>
      <c r="M31" s="60"/>
      <c r="N31" s="60"/>
      <c r="O31" s="60"/>
      <c r="P31" s="60"/>
      <c r="Q31" s="37"/>
      <c r="R31" s="60"/>
      <c r="S31" s="60"/>
      <c r="T31" s="60"/>
      <c r="U31" s="60"/>
      <c r="V31" s="37"/>
      <c r="W31" s="37"/>
      <c r="X31" s="37"/>
      <c r="Y31" s="37"/>
      <c r="Z31" s="37"/>
      <c r="AA31" s="18"/>
      <c r="AB31" s="18"/>
      <c r="AC31" s="169" t="s">
        <v>60</v>
      </c>
      <c r="AD31" s="169"/>
      <c r="AE31" s="169" t="s">
        <v>78</v>
      </c>
      <c r="AF31" s="169"/>
      <c r="AG31" s="169">
        <v>21</v>
      </c>
      <c r="AH31" s="169"/>
      <c r="AI31" s="169">
        <v>22</v>
      </c>
      <c r="AJ31" s="169"/>
      <c r="AK31" s="169">
        <v>23</v>
      </c>
      <c r="AL31" s="169"/>
      <c r="AM31" s="169">
        <v>24</v>
      </c>
      <c r="AN31" s="169"/>
      <c r="AO31" s="169">
        <v>26</v>
      </c>
      <c r="AP31" s="169"/>
      <c r="AQ31" s="169">
        <v>28</v>
      </c>
      <c r="AR31" s="169"/>
      <c r="AS31" s="169" t="s">
        <v>78</v>
      </c>
      <c r="AT31" s="169"/>
      <c r="AU31" s="15"/>
      <c r="AV31" s="15"/>
      <c r="AW31" s="15"/>
      <c r="AX31" s="15"/>
      <c r="AY31" s="15"/>
      <c r="AZ31" s="18"/>
      <c r="BA31" s="18"/>
      <c r="BB31" s="18"/>
      <c r="BC31" s="11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46"/>
      <c r="BY31" s="15"/>
      <c r="BZ31" s="18"/>
      <c r="CA31" s="166">
        <v>150</v>
      </c>
      <c r="CB31" s="167"/>
      <c r="CC31" s="92"/>
      <c r="CD31" s="15"/>
      <c r="CE31" s="15"/>
      <c r="CF31" s="146"/>
      <c r="CG31" s="15"/>
      <c r="CH31" s="15"/>
      <c r="CI31" s="15"/>
      <c r="CJ31" s="15"/>
      <c r="CK31" s="15"/>
      <c r="CL31" s="15" t="s">
        <v>129</v>
      </c>
      <c r="CM31" s="15"/>
      <c r="CN31" s="15"/>
      <c r="CO31" s="15"/>
      <c r="CP31" s="15"/>
      <c r="CQ31" s="163">
        <v>123</v>
      </c>
      <c r="CR31" s="164"/>
      <c r="CS31" s="165"/>
      <c r="CT31" s="15" t="s">
        <v>130</v>
      </c>
      <c r="CU31" s="163">
        <v>487</v>
      </c>
      <c r="CV31" s="164"/>
      <c r="CW31" s="165"/>
      <c r="CX31" s="15" t="s">
        <v>131</v>
      </c>
      <c r="CY31" s="15"/>
      <c r="CZ31" s="18"/>
      <c r="DA31" s="168">
        <f t="shared" si="0"/>
        <v>25</v>
      </c>
      <c r="DB31" s="167"/>
      <c r="DC31" s="154">
        <v>7900</v>
      </c>
      <c r="DD31" s="154"/>
      <c r="DE31" s="155"/>
      <c r="DF31" s="15"/>
      <c r="DG31" s="15"/>
      <c r="DH31" s="15"/>
      <c r="DI31" s="15"/>
      <c r="DJ31" s="100"/>
      <c r="DK31" s="156">
        <v>1</v>
      </c>
      <c r="DL31" s="156"/>
      <c r="DM31" s="15"/>
      <c r="DN31" s="50"/>
      <c r="DO31" s="15"/>
      <c r="DP31" s="15"/>
      <c r="DQ31" s="104"/>
      <c r="DR31" s="15"/>
      <c r="DS31" s="15"/>
      <c r="DT31" s="15"/>
      <c r="DU31" s="15"/>
      <c r="DV31" s="15"/>
      <c r="DW31" s="15"/>
      <c r="DX31" s="15"/>
      <c r="DY31" s="15"/>
      <c r="DZ31" s="18"/>
      <c r="EA31" s="18"/>
      <c r="EB31" s="18"/>
      <c r="EC31" s="11"/>
      <c r="ED31" s="5"/>
      <c r="EE31" s="5"/>
      <c r="EF31" s="60" t="s">
        <v>169</v>
      </c>
      <c r="EG31" s="60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12"/>
      <c r="EY31" s="15"/>
      <c r="EZ31" s="18"/>
      <c r="FA31" s="18"/>
      <c r="FB31" s="18"/>
      <c r="FC31" s="11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46"/>
      <c r="FY31" s="15"/>
      <c r="FZ31" s="18"/>
      <c r="GA31" s="18"/>
      <c r="GB31" s="18"/>
      <c r="GC31" s="11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46"/>
      <c r="GY31" s="15"/>
      <c r="GZ31" s="18"/>
      <c r="HA31" s="18"/>
      <c r="HB31" s="18"/>
      <c r="HC31" s="11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46"/>
      <c r="HY31" s="15"/>
      <c r="HZ31" s="18"/>
      <c r="IA31" s="17"/>
      <c r="IC31" s="29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8"/>
    </row>
    <row r="32" spans="1:258" ht="24.95" customHeight="1" x14ac:dyDescent="0.3">
      <c r="A32" s="1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18"/>
      <c r="AB32" s="18"/>
      <c r="AC32" s="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8"/>
      <c r="BA32" s="18"/>
      <c r="BB32" s="18"/>
      <c r="BC32" s="11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46"/>
      <c r="BY32" s="16"/>
      <c r="BZ32" s="18"/>
      <c r="CA32" s="166">
        <v>125</v>
      </c>
      <c r="CB32" s="167"/>
      <c r="CC32" s="45"/>
      <c r="CD32" s="51"/>
      <c r="CE32" s="15"/>
      <c r="CF32" s="146"/>
      <c r="CG32" s="15"/>
      <c r="CH32" s="15"/>
      <c r="CI32" s="15"/>
      <c r="CJ32" s="15"/>
      <c r="CK32" s="15"/>
      <c r="CL32" s="15" t="s">
        <v>132</v>
      </c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6"/>
      <c r="CZ32" s="18"/>
      <c r="DA32" s="168">
        <f t="shared" si="0"/>
        <v>26</v>
      </c>
      <c r="DB32" s="167"/>
      <c r="DC32" s="154">
        <v>8000</v>
      </c>
      <c r="DD32" s="154"/>
      <c r="DE32" s="155"/>
      <c r="DF32" s="15"/>
      <c r="DG32" s="15"/>
      <c r="DH32" s="15"/>
      <c r="DI32" s="15"/>
      <c r="DJ32" s="100"/>
      <c r="DK32" s="156">
        <v>0.8</v>
      </c>
      <c r="DL32" s="156"/>
      <c r="DM32" s="47"/>
      <c r="DN32" s="49"/>
      <c r="DO32" s="15"/>
      <c r="DP32" s="15"/>
      <c r="DQ32" s="104"/>
      <c r="DR32" s="15"/>
      <c r="DS32" s="15"/>
      <c r="DT32" s="15"/>
      <c r="DU32" s="15"/>
      <c r="DV32" s="15"/>
      <c r="DW32" s="15"/>
      <c r="DX32" s="15"/>
      <c r="DY32" s="16"/>
      <c r="DZ32" s="18"/>
      <c r="EA32" s="18"/>
      <c r="EB32" s="18"/>
      <c r="EC32" s="11"/>
      <c r="ED32" s="5"/>
      <c r="EE32" s="5"/>
      <c r="EF32" s="60" t="s">
        <v>170</v>
      </c>
      <c r="EG32" s="60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12"/>
      <c r="EY32" s="16"/>
      <c r="EZ32" s="18"/>
      <c r="FA32" s="18"/>
      <c r="FB32" s="18"/>
      <c r="FC32" s="11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46"/>
      <c r="FY32" s="16"/>
      <c r="FZ32" s="18"/>
      <c r="GA32" s="18"/>
      <c r="GB32" s="18"/>
      <c r="GC32" s="11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46"/>
      <c r="GY32" s="16"/>
      <c r="GZ32" s="18"/>
      <c r="HA32" s="18"/>
      <c r="HB32" s="18"/>
      <c r="HC32" s="11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46"/>
      <c r="HY32" s="16"/>
      <c r="HZ32" s="18"/>
      <c r="IA32" s="23"/>
    </row>
    <row r="33" spans="1:242" ht="24.95" customHeight="1" x14ac:dyDescent="0.3">
      <c r="A33" s="1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37"/>
      <c r="Z33" s="37"/>
      <c r="AA33" s="18"/>
      <c r="AB33" s="18"/>
      <c r="AC33" s="5"/>
      <c r="AD33" s="15"/>
      <c r="AE33" s="15" t="s">
        <v>48</v>
      </c>
      <c r="AF33" s="15"/>
      <c r="AG33" s="15"/>
      <c r="AH33" s="163">
        <v>21</v>
      </c>
      <c r="AI33" s="164"/>
      <c r="AJ33" s="16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6"/>
      <c r="AZ33" s="18"/>
      <c r="BA33" s="18"/>
      <c r="BB33" s="18"/>
      <c r="BC33" s="11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46"/>
      <c r="BY33" s="16"/>
      <c r="BZ33" s="18"/>
      <c r="CA33" s="166">
        <v>100</v>
      </c>
      <c r="CB33" s="167"/>
      <c r="CC33" s="5"/>
      <c r="CD33" s="15"/>
      <c r="CE33" s="15"/>
      <c r="CF33" s="146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6"/>
      <c r="CZ33" s="18"/>
      <c r="DA33" s="168">
        <f t="shared" si="0"/>
        <v>27</v>
      </c>
      <c r="DB33" s="167"/>
      <c r="DC33" s="154">
        <v>8200</v>
      </c>
      <c r="DD33" s="154"/>
      <c r="DE33" s="155"/>
      <c r="DF33" s="15"/>
      <c r="DG33" s="15"/>
      <c r="DH33" s="15"/>
      <c r="DI33" s="15"/>
      <c r="DJ33" s="100"/>
      <c r="DK33" s="156">
        <v>0.6</v>
      </c>
      <c r="DL33" s="156"/>
      <c r="DM33" s="95"/>
      <c r="DN33" s="46"/>
      <c r="DO33" s="15"/>
      <c r="DP33" s="15"/>
      <c r="DQ33" s="104"/>
      <c r="DR33" s="15"/>
      <c r="DS33" s="15"/>
      <c r="DT33" s="15"/>
      <c r="DU33" s="15"/>
      <c r="DV33" s="15"/>
      <c r="DW33" s="15"/>
      <c r="DX33" s="15"/>
      <c r="DY33" s="16"/>
      <c r="DZ33" s="18"/>
      <c r="EA33" s="18"/>
      <c r="EB33" s="18"/>
      <c r="EC33" s="11"/>
      <c r="ED33" s="5"/>
      <c r="EE33" s="5"/>
      <c r="EF33" s="60" t="s">
        <v>171</v>
      </c>
      <c r="EG33" s="60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12"/>
      <c r="EY33" s="16"/>
      <c r="EZ33" s="18"/>
      <c r="FA33" s="18"/>
      <c r="FB33" s="18"/>
      <c r="FC33" s="11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46"/>
      <c r="FY33" s="16"/>
      <c r="FZ33" s="18"/>
      <c r="GA33" s="18"/>
      <c r="GB33" s="18"/>
      <c r="GC33" s="11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46"/>
      <c r="GY33" s="16"/>
      <c r="GZ33" s="18"/>
      <c r="HA33" s="18"/>
      <c r="HB33" s="18"/>
      <c r="HC33" s="11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46"/>
      <c r="HY33" s="16"/>
      <c r="HZ33" s="18"/>
      <c r="IA33" s="23"/>
      <c r="IC33" s="1" t="s">
        <v>3</v>
      </c>
      <c r="IH33" s="1" t="s">
        <v>4</v>
      </c>
    </row>
    <row r="34" spans="1:242" ht="24.95" customHeight="1" x14ac:dyDescent="0.3">
      <c r="A34" s="1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37"/>
      <c r="Z34" s="37"/>
      <c r="AC34" s="5"/>
      <c r="AD34" s="15"/>
      <c r="AE34" s="15" t="s">
        <v>43</v>
      </c>
      <c r="AF34" s="15"/>
      <c r="AG34" s="15"/>
      <c r="AH34" s="163">
        <v>23.5</v>
      </c>
      <c r="AI34" s="164"/>
      <c r="AJ34" s="16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BC34" s="11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46"/>
      <c r="BY34" s="15"/>
      <c r="CA34" s="166">
        <v>75</v>
      </c>
      <c r="CB34" s="167"/>
      <c r="CC34" s="5"/>
      <c r="CD34" s="15"/>
      <c r="CE34" s="15"/>
      <c r="CF34" s="146"/>
      <c r="CG34" s="15"/>
      <c r="CH34" s="15" t="s">
        <v>133</v>
      </c>
      <c r="CI34" s="15" t="s">
        <v>134</v>
      </c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DA34" s="168">
        <f t="shared" si="0"/>
        <v>28</v>
      </c>
      <c r="DB34" s="167"/>
      <c r="DC34" s="154">
        <v>8600</v>
      </c>
      <c r="DD34" s="154"/>
      <c r="DE34" s="155"/>
      <c r="DF34" s="15"/>
      <c r="DG34" s="15"/>
      <c r="DH34" s="15"/>
      <c r="DI34" s="15"/>
      <c r="DJ34" s="100"/>
      <c r="DK34" s="156">
        <v>0.4</v>
      </c>
      <c r="DL34" s="156"/>
      <c r="DM34" s="15"/>
      <c r="DN34" s="47"/>
      <c r="DO34" s="15"/>
      <c r="DP34" s="15"/>
      <c r="DQ34" s="104"/>
      <c r="DR34" s="15"/>
      <c r="DS34" s="15"/>
      <c r="DT34" s="15"/>
      <c r="DU34" s="15"/>
      <c r="DV34" s="15"/>
      <c r="DW34" s="15"/>
      <c r="DX34" s="15"/>
      <c r="DY34" s="15"/>
      <c r="EC34" s="11"/>
      <c r="ED34" s="5"/>
      <c r="EE34" s="5"/>
      <c r="EF34" s="60"/>
      <c r="EG34" s="60" t="s">
        <v>172</v>
      </c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12"/>
      <c r="EY34" s="15"/>
      <c r="FC34" s="11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46"/>
      <c r="FY34" s="15"/>
      <c r="GC34" s="11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46"/>
      <c r="GY34" s="15"/>
      <c r="HC34" s="11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46"/>
      <c r="HY34" s="15"/>
      <c r="ID34" s="1" t="s">
        <v>6</v>
      </c>
      <c r="IE34" s="1" t="s">
        <v>8</v>
      </c>
    </row>
    <row r="35" spans="1:242" ht="24.95" customHeight="1" x14ac:dyDescent="0.3">
      <c r="A35" s="15"/>
      <c r="B35" s="37"/>
      <c r="C35" s="37"/>
      <c r="D35" s="37"/>
      <c r="E35" s="37"/>
      <c r="F35" s="38"/>
      <c r="G35" s="38"/>
      <c r="H35" s="38"/>
      <c r="I35" s="38"/>
      <c r="J35" s="37"/>
      <c r="K35" s="38"/>
      <c r="L35" s="38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C35" s="5"/>
      <c r="AD35" s="5"/>
      <c r="AE35" s="5" t="s">
        <v>50</v>
      </c>
      <c r="AF35" s="5"/>
      <c r="AG35" s="5"/>
      <c r="AH35" s="163">
        <v>28</v>
      </c>
      <c r="AI35" s="164"/>
      <c r="AJ35" s="16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C35" s="11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12"/>
      <c r="CA35" s="166">
        <v>50</v>
      </c>
      <c r="CB35" s="167"/>
      <c r="CC35" s="5"/>
      <c r="CD35" s="5"/>
      <c r="CE35" s="5"/>
      <c r="CF35" s="12"/>
      <c r="CG35" s="5"/>
      <c r="CH35" s="5"/>
      <c r="CI35" s="5"/>
      <c r="CJ35" s="5" t="s">
        <v>135</v>
      </c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DA35" s="168">
        <f t="shared" si="0"/>
        <v>29</v>
      </c>
      <c r="DB35" s="167"/>
      <c r="DC35" s="154">
        <v>9400</v>
      </c>
      <c r="DD35" s="154"/>
      <c r="DE35" s="155"/>
      <c r="DF35" s="5"/>
      <c r="DG35" s="5"/>
      <c r="DH35" s="5"/>
      <c r="DI35" s="5"/>
      <c r="DJ35" s="105"/>
      <c r="DK35" s="156">
        <v>0.2</v>
      </c>
      <c r="DL35" s="156"/>
      <c r="DM35" s="5"/>
      <c r="DN35" s="89"/>
      <c r="DO35" s="5"/>
      <c r="DP35" s="5"/>
      <c r="DQ35" s="106"/>
      <c r="DR35" s="5"/>
      <c r="DS35" s="5"/>
      <c r="DT35" s="5"/>
      <c r="DU35" s="5"/>
      <c r="DV35" s="5"/>
      <c r="DW35" s="5"/>
      <c r="DX35" s="5"/>
      <c r="EC35" s="11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60" t="s">
        <v>173</v>
      </c>
      <c r="EV35" s="5"/>
      <c r="EW35" s="5"/>
      <c r="EX35" s="12"/>
      <c r="FC35" s="11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12"/>
      <c r="GC35" s="11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12"/>
      <c r="HC35" s="11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12"/>
      <c r="IC35" s="1" t="s">
        <v>5</v>
      </c>
      <c r="IH35" s="1" t="s">
        <v>13</v>
      </c>
    </row>
    <row r="36" spans="1:242" ht="24.95" customHeight="1" x14ac:dyDescent="0.3">
      <c r="A36" s="15"/>
      <c r="B36" s="37"/>
      <c r="C36" s="37"/>
      <c r="D36" s="37"/>
      <c r="E36" s="37"/>
      <c r="F36" s="37"/>
      <c r="G36" s="37"/>
      <c r="H36" s="60"/>
      <c r="I36" s="60"/>
      <c r="J36" s="60"/>
      <c r="K36" s="60"/>
      <c r="L36" s="37"/>
      <c r="M36" s="60"/>
      <c r="N36" s="60"/>
      <c r="O36" s="60"/>
      <c r="P36" s="60"/>
      <c r="Q36" s="37"/>
      <c r="R36" s="60"/>
      <c r="S36" s="60"/>
      <c r="T36" s="60"/>
      <c r="U36" s="60"/>
      <c r="V36" s="37"/>
      <c r="W36" s="37"/>
      <c r="X36" s="37"/>
      <c r="Y36" s="37"/>
      <c r="Z36" s="37"/>
      <c r="AC36" s="5"/>
      <c r="AD36" s="5"/>
      <c r="AE36" s="5" t="s">
        <v>18</v>
      </c>
      <c r="AF36" s="5"/>
      <c r="AG36" s="5"/>
      <c r="AH36" s="5"/>
      <c r="AI36" s="163">
        <v>28</v>
      </c>
      <c r="AJ36" s="164"/>
      <c r="AK36" s="165"/>
      <c r="AL36" s="32" t="s">
        <v>79</v>
      </c>
      <c r="AM36" s="163">
        <v>21</v>
      </c>
      <c r="AN36" s="164"/>
      <c r="AO36" s="165"/>
      <c r="AP36" s="32" t="str">
        <f>"＝"</f>
        <v>＝</v>
      </c>
      <c r="AQ36" s="163">
        <v>7</v>
      </c>
      <c r="AR36" s="164"/>
      <c r="AS36" s="165"/>
      <c r="AT36" s="5"/>
      <c r="AU36" s="5"/>
      <c r="AV36" s="5"/>
      <c r="AW36" s="5"/>
      <c r="AX36" s="5"/>
      <c r="BC36" s="29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/>
      <c r="CA36" s="166">
        <v>25</v>
      </c>
      <c r="CB36" s="167"/>
      <c r="CC36" s="5"/>
      <c r="CD36" s="5"/>
      <c r="CE36" s="5"/>
      <c r="CF36" s="12"/>
      <c r="CG36" s="5"/>
      <c r="CH36" s="5"/>
      <c r="CI36" s="5"/>
      <c r="CJ36" s="5" t="s">
        <v>137</v>
      </c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DA36" s="168">
        <f t="shared" si="0"/>
        <v>30</v>
      </c>
      <c r="DB36" s="167"/>
      <c r="DC36" s="154">
        <v>9800</v>
      </c>
      <c r="DD36" s="154"/>
      <c r="DE36" s="155"/>
      <c r="DF36" s="5"/>
      <c r="DG36" s="5"/>
      <c r="DH36" s="5"/>
      <c r="DI36" s="5"/>
      <c r="DJ36" s="105"/>
      <c r="DK36" s="156">
        <v>0</v>
      </c>
      <c r="DL36" s="156"/>
      <c r="DM36" s="44"/>
      <c r="DN36" s="43"/>
      <c r="DO36" s="5"/>
      <c r="DP36" s="5"/>
      <c r="DQ36" s="106"/>
      <c r="DR36" s="5"/>
      <c r="DS36" s="5"/>
      <c r="DT36" s="5"/>
      <c r="DU36" s="5"/>
      <c r="DV36" s="5"/>
      <c r="DW36" s="5"/>
      <c r="DX36" s="5"/>
      <c r="EC36" s="29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8"/>
      <c r="FC36" s="29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8"/>
      <c r="GC36" s="29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8"/>
      <c r="HC36" s="29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8"/>
    </row>
    <row r="37" spans="1:242" ht="24.9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61"/>
      <c r="M37" s="61"/>
      <c r="N37" s="61"/>
      <c r="O37" s="61"/>
      <c r="P37" s="61"/>
      <c r="Q37" s="61"/>
      <c r="R37" s="30"/>
      <c r="S37" s="30"/>
      <c r="T37" s="15"/>
      <c r="U37" s="15"/>
      <c r="V37" s="15"/>
      <c r="W37" s="15"/>
      <c r="X37" s="15"/>
      <c r="Y37" s="15"/>
      <c r="CA37" s="157">
        <v>0</v>
      </c>
      <c r="CB37" s="158"/>
      <c r="CC37" s="150"/>
      <c r="CD37" s="150"/>
      <c r="CE37" s="150"/>
      <c r="CF37" s="151"/>
      <c r="CK37" s="37" t="s">
        <v>136</v>
      </c>
      <c r="DA37" s="159">
        <f t="shared" si="0"/>
        <v>31</v>
      </c>
      <c r="DB37" s="160"/>
      <c r="DC37" s="245">
        <v>9800</v>
      </c>
      <c r="DD37" s="245"/>
      <c r="DE37" s="246"/>
      <c r="DJ37" s="107"/>
      <c r="DK37" s="108"/>
      <c r="DL37" s="108"/>
      <c r="DM37" s="108"/>
      <c r="DN37" s="108"/>
      <c r="DO37" s="108"/>
      <c r="DP37" s="108"/>
      <c r="DQ37" s="109"/>
    </row>
  </sheetData>
  <mergeCells count="520">
    <mergeCell ref="CA32:CB32"/>
    <mergeCell ref="CA27:CB27"/>
    <mergeCell ref="CA28:CB28"/>
    <mergeCell ref="CA33:CB33"/>
    <mergeCell ref="CA34:CB34"/>
    <mergeCell ref="DA31:DB31"/>
    <mergeCell ref="DA32:DB32"/>
    <mergeCell ref="DA33:DB33"/>
    <mergeCell ref="DA34:DB34"/>
    <mergeCell ref="DA35:DB35"/>
    <mergeCell ref="DA2:DC2"/>
    <mergeCell ref="BE5:BF5"/>
    <mergeCell ref="BE6:BF6"/>
    <mergeCell ref="BE7:BF7"/>
    <mergeCell ref="BO6:BQ6"/>
    <mergeCell ref="BE8:BF8"/>
    <mergeCell ref="BE9:BF9"/>
    <mergeCell ref="BO8:BQ8"/>
    <mergeCell ref="BO9:BQ9"/>
    <mergeCell ref="BE10:BF10"/>
    <mergeCell ref="BE11:BF11"/>
    <mergeCell ref="BE12:BF12"/>
    <mergeCell ref="BE13:BF13"/>
    <mergeCell ref="BN12:BP12"/>
    <mergeCell ref="BR12:BT12"/>
    <mergeCell ref="BV12:BX12"/>
    <mergeCell ref="CJ4:CM4"/>
    <mergeCell ref="CI5:CK5"/>
    <mergeCell ref="CA16:CB16"/>
    <mergeCell ref="IC2:IX3"/>
    <mergeCell ref="AA2:AC2"/>
    <mergeCell ref="AW6:AX6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CA2:CC2"/>
    <mergeCell ref="C2:F4"/>
    <mergeCell ref="A6:C6"/>
    <mergeCell ref="BA2:BC2"/>
    <mergeCell ref="EA2:EC2"/>
    <mergeCell ref="FA2:FC2"/>
    <mergeCell ref="D6:H7"/>
    <mergeCell ref="I10:M10"/>
    <mergeCell ref="I11:M11"/>
    <mergeCell ref="O7:Q7"/>
    <mergeCell ref="AH4:AK4"/>
    <mergeCell ref="AM4:AP4"/>
    <mergeCell ref="AR4:AU4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H9:AK9"/>
    <mergeCell ref="AM9:AP9"/>
    <mergeCell ref="AL11:AQ11"/>
    <mergeCell ref="AM3:AP3"/>
    <mergeCell ref="AN2:AO2"/>
    <mergeCell ref="AS2:AT2"/>
    <mergeCell ref="AI2:AJ2"/>
    <mergeCell ref="AA13:AC13"/>
    <mergeCell ref="L29:P29"/>
    <mergeCell ref="K21:M21"/>
    <mergeCell ref="P21:R21"/>
    <mergeCell ref="L18:N18"/>
    <mergeCell ref="M22:O22"/>
    <mergeCell ref="M23:O23"/>
    <mergeCell ref="Q25:T25"/>
    <mergeCell ref="K26:O26"/>
    <mergeCell ref="K27:O27"/>
    <mergeCell ref="K28:O28"/>
    <mergeCell ref="AR9:AU9"/>
    <mergeCell ref="L14:N14"/>
    <mergeCell ref="I15:K15"/>
    <mergeCell ref="AE16:AF16"/>
    <mergeCell ref="AE17:AF17"/>
    <mergeCell ref="AC16:AD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C17:AD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C21:AD21"/>
    <mergeCell ref="AE21:AF21"/>
    <mergeCell ref="AG21:AH21"/>
    <mergeCell ref="AI21:AJ21"/>
    <mergeCell ref="AK21:AL21"/>
    <mergeCell ref="AM21:AN21"/>
    <mergeCell ref="AC22:AD22"/>
    <mergeCell ref="AE22:AF22"/>
    <mergeCell ref="AG22:AH22"/>
    <mergeCell ref="AI22:AJ22"/>
    <mergeCell ref="AK22:AL22"/>
    <mergeCell ref="AM22:AN22"/>
    <mergeCell ref="AE31:AF31"/>
    <mergeCell ref="AG31:AH31"/>
    <mergeCell ref="AI31:AJ31"/>
    <mergeCell ref="AK31:AL31"/>
    <mergeCell ref="AM31:AN31"/>
    <mergeCell ref="AO31:AP31"/>
    <mergeCell ref="AQ30:AR30"/>
    <mergeCell ref="AQ31:AR31"/>
    <mergeCell ref="AC26:AD26"/>
    <mergeCell ref="AC27:AD27"/>
    <mergeCell ref="AC30:AD30"/>
    <mergeCell ref="AC31:AD31"/>
    <mergeCell ref="AE30:AF30"/>
    <mergeCell ref="AG30:AH30"/>
    <mergeCell ref="AI30:AJ30"/>
    <mergeCell ref="AK30:AL30"/>
    <mergeCell ref="AM30:AN30"/>
    <mergeCell ref="AE26:AF26"/>
    <mergeCell ref="AG26:AH26"/>
    <mergeCell ref="AI26:AJ26"/>
    <mergeCell ref="AK26:AL26"/>
    <mergeCell ref="AM26:AN26"/>
    <mergeCell ref="AE27:AF27"/>
    <mergeCell ref="AG27:AH27"/>
    <mergeCell ref="AH34:AJ34"/>
    <mergeCell ref="AH35:AJ35"/>
    <mergeCell ref="AI36:AK36"/>
    <mergeCell ref="AM36:AO36"/>
    <mergeCell ref="AQ36:AS36"/>
    <mergeCell ref="BC5:BD5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AO30:AP30"/>
    <mergeCell ref="AO25:AQ25"/>
    <mergeCell ref="AI27:AJ27"/>
    <mergeCell ref="AK27:AL27"/>
    <mergeCell ref="AM27:AN27"/>
    <mergeCell ref="AW17:AX17"/>
    <mergeCell ref="AO15:AQ15"/>
    <mergeCell ref="AO20:AQ20"/>
    <mergeCell ref="AW16:AX16"/>
    <mergeCell ref="BC16:BD16"/>
    <mergeCell ref="BE16:BF16"/>
    <mergeCell ref="BC17:BD17"/>
    <mergeCell ref="BE17:BF17"/>
    <mergeCell ref="BC18:BD18"/>
    <mergeCell ref="BE18:BF18"/>
    <mergeCell ref="AS30:AT30"/>
    <mergeCell ref="AS31:AT31"/>
    <mergeCell ref="AH33:AJ33"/>
    <mergeCell ref="CD2:CF2"/>
    <mergeCell ref="CA7:CC7"/>
    <mergeCell ref="CQ9:CS9"/>
    <mergeCell ref="CQ10:CS10"/>
    <mergeCell ref="CQ11:CS11"/>
    <mergeCell ref="CQ12:CS12"/>
    <mergeCell ref="BE14:BF14"/>
    <mergeCell ref="BC15:BD15"/>
    <mergeCell ref="BE15:BF15"/>
    <mergeCell ref="CA36:CB36"/>
    <mergeCell ref="CA37:CB37"/>
    <mergeCell ref="CA17:CB17"/>
    <mergeCell ref="CA18:CB18"/>
    <mergeCell ref="CL15:CP15"/>
    <mergeCell ref="CL16:CP16"/>
    <mergeCell ref="CL17:CP17"/>
    <mergeCell ref="CR23:CT23"/>
    <mergeCell ref="CR24:CT24"/>
    <mergeCell ref="CQ31:CS31"/>
    <mergeCell ref="CA29:CB29"/>
    <mergeCell ref="CA30:CB30"/>
    <mergeCell ref="CA31:CB31"/>
    <mergeCell ref="CA35:CB35"/>
    <mergeCell ref="CA19:CB19"/>
    <mergeCell ref="CA20:CB20"/>
    <mergeCell ref="CA21:CB21"/>
    <mergeCell ref="CA22:CB22"/>
    <mergeCell ref="CA23:CB23"/>
    <mergeCell ref="CN23:CP23"/>
    <mergeCell ref="CA24:CB24"/>
    <mergeCell ref="CN24:CP24"/>
    <mergeCell ref="CA25:CB25"/>
    <mergeCell ref="CA26:CB26"/>
    <mergeCell ref="CW23:CY23"/>
    <mergeCell ref="CW24:CY24"/>
    <mergeCell ref="CL29:CQ29"/>
    <mergeCell ref="CU31:CW31"/>
    <mergeCell ref="DC6:DE6"/>
    <mergeCell ref="DC7:DE7"/>
    <mergeCell ref="DC8:DE8"/>
    <mergeCell ref="DC9:DE9"/>
    <mergeCell ref="DC10:DE10"/>
    <mergeCell ref="DC11:DE11"/>
    <mergeCell ref="DC12:DE12"/>
    <mergeCell ref="DC13:DE13"/>
    <mergeCell ref="DC14:DE14"/>
    <mergeCell ref="DC15:DE15"/>
    <mergeCell ref="DC16:DE16"/>
    <mergeCell ref="DC17:DE17"/>
    <mergeCell ref="DC18:DE18"/>
    <mergeCell ref="DC19:DE19"/>
    <mergeCell ref="DC20:DE20"/>
    <mergeCell ref="DC21:DE21"/>
    <mergeCell ref="DC22:DE22"/>
    <mergeCell ref="DC23:DE23"/>
    <mergeCell ref="DC24:DE24"/>
    <mergeCell ref="DC25:DE25"/>
    <mergeCell ref="DC36:DE36"/>
    <mergeCell ref="DC37:DE37"/>
    <mergeCell ref="DH7:DJ7"/>
    <mergeCell ref="DH8:DJ8"/>
    <mergeCell ref="DH9:DJ9"/>
    <mergeCell ref="DH10:DJ10"/>
    <mergeCell ref="DH11:DJ11"/>
    <mergeCell ref="DH12:DJ12"/>
    <mergeCell ref="DH13:DJ13"/>
    <mergeCell ref="DH14:DJ14"/>
    <mergeCell ref="DH15:DJ15"/>
    <mergeCell ref="DH16:DJ16"/>
    <mergeCell ref="DC26:DE26"/>
    <mergeCell ref="DC27:DE27"/>
    <mergeCell ref="DC28:DE28"/>
    <mergeCell ref="DC29:DE29"/>
    <mergeCell ref="DC30:DE30"/>
    <mergeCell ref="DC31:DE31"/>
    <mergeCell ref="DC32:DE32"/>
    <mergeCell ref="DC33:DE33"/>
    <mergeCell ref="DC34:DE34"/>
    <mergeCell ref="DC35:DE35"/>
    <mergeCell ref="DA18:DB18"/>
    <mergeCell ref="DA19:DB19"/>
    <mergeCell ref="DA20:DB20"/>
    <mergeCell ref="DA21:DB21"/>
    <mergeCell ref="DA7:DB7"/>
    <mergeCell ref="DA6:DB6"/>
    <mergeCell ref="DF6:DG6"/>
    <mergeCell ref="DH6:DJ6"/>
    <mergeCell ref="DA8:DB8"/>
    <mergeCell ref="DA9:DB9"/>
    <mergeCell ref="DA10:DB10"/>
    <mergeCell ref="DA11:DB11"/>
    <mergeCell ref="DA12:DB12"/>
    <mergeCell ref="DA36:DB36"/>
    <mergeCell ref="DA37:DB37"/>
    <mergeCell ref="DF7:DG7"/>
    <mergeCell ref="DF8:DG8"/>
    <mergeCell ref="DF9:DG9"/>
    <mergeCell ref="DF10:DG10"/>
    <mergeCell ref="DF11:DG11"/>
    <mergeCell ref="DF12:DG12"/>
    <mergeCell ref="DF13:DG13"/>
    <mergeCell ref="DF14:DG14"/>
    <mergeCell ref="DA22:DB22"/>
    <mergeCell ref="DA23:DB23"/>
    <mergeCell ref="DA24:DB24"/>
    <mergeCell ref="DA25:DB25"/>
    <mergeCell ref="DA26:DB26"/>
    <mergeCell ref="DA27:DB27"/>
    <mergeCell ref="DA28:DB28"/>
    <mergeCell ref="DA29:DB29"/>
    <mergeCell ref="DA30:DB30"/>
    <mergeCell ref="DA13:DB13"/>
    <mergeCell ref="DA14:DB14"/>
    <mergeCell ref="DA15:DB15"/>
    <mergeCell ref="DA16:DB16"/>
    <mergeCell ref="DA17:DB17"/>
    <mergeCell ref="DQ6:DU6"/>
    <mergeCell ref="DQ7:DU7"/>
    <mergeCell ref="DQ8:DU8"/>
    <mergeCell ref="DQ9:DU9"/>
    <mergeCell ref="DU12:DY12"/>
    <mergeCell ref="DU14:DY14"/>
    <mergeCell ref="DF15:DG15"/>
    <mergeCell ref="DF16:DG16"/>
    <mergeCell ref="DU16:DY16"/>
    <mergeCell ref="DU18:DY18"/>
    <mergeCell ref="DU20:DY20"/>
    <mergeCell ref="DU21:DY21"/>
    <mergeCell ref="DK36:DL36"/>
    <mergeCell ref="DK35:DL35"/>
    <mergeCell ref="DK34:DL34"/>
    <mergeCell ref="DK33:DL33"/>
    <mergeCell ref="DK32:DL32"/>
    <mergeCell ref="DK31:DL31"/>
    <mergeCell ref="DK30:DL30"/>
    <mergeCell ref="DK29:DL29"/>
    <mergeCell ref="DK28:DL28"/>
    <mergeCell ref="DK27:DL27"/>
    <mergeCell ref="DK26:DL26"/>
    <mergeCell ref="DK25:DL25"/>
    <mergeCell ref="DK24:DL24"/>
    <mergeCell ref="EF6:EO6"/>
    <mergeCell ref="EF5:EO5"/>
    <mergeCell ref="EF12:EO12"/>
    <mergeCell ref="EF11:EO11"/>
    <mergeCell ref="EP11:ES11"/>
    <mergeCell ref="ET11:EW11"/>
    <mergeCell ref="EP12:ES12"/>
    <mergeCell ref="ET12:EW12"/>
    <mergeCell ref="EP13:ES13"/>
    <mergeCell ref="ET15:EW15"/>
    <mergeCell ref="EF13:EO15"/>
    <mergeCell ref="EC13:EE15"/>
    <mergeCell ref="EP4:ES4"/>
    <mergeCell ref="ET4:EW4"/>
    <mergeCell ref="ET13:EW13"/>
    <mergeCell ref="EP5:ES5"/>
    <mergeCell ref="ET5:EW5"/>
    <mergeCell ref="EP6:ES6"/>
    <mergeCell ref="ET6:EW6"/>
    <mergeCell ref="EP7:ES7"/>
    <mergeCell ref="ET7:EW7"/>
    <mergeCell ref="EP8:ES8"/>
    <mergeCell ref="ET8:EW8"/>
    <mergeCell ref="EF9:EO9"/>
    <mergeCell ref="EF10:EO10"/>
    <mergeCell ref="EP9:ES9"/>
    <mergeCell ref="ET9:EW9"/>
    <mergeCell ref="ET10:EW10"/>
    <mergeCell ref="EP10:ES10"/>
    <mergeCell ref="EC9:EE10"/>
    <mergeCell ref="EC5:EE8"/>
    <mergeCell ref="EF8:EO8"/>
    <mergeCell ref="EF7:EO7"/>
    <mergeCell ref="EU24:EV24"/>
    <mergeCell ref="EW24:EX24"/>
    <mergeCell ref="EY24:EZ24"/>
    <mergeCell ref="EA21:EB23"/>
    <mergeCell ref="EA18:EB20"/>
    <mergeCell ref="FA4:FB4"/>
    <mergeCell ref="FA5:FB5"/>
    <mergeCell ref="FC4:FD4"/>
    <mergeCell ref="FC5:FD5"/>
    <mergeCell ref="FC11:FE12"/>
    <mergeCell ref="FC15:FE17"/>
    <mergeCell ref="EC24:ED24"/>
    <mergeCell ref="EE24:EF24"/>
    <mergeCell ref="EG24:EH24"/>
    <mergeCell ref="EI24:EJ24"/>
    <mergeCell ref="EK24:EL24"/>
    <mergeCell ref="EM24:EN24"/>
    <mergeCell ref="EO24:EP24"/>
    <mergeCell ref="EQ24:ER24"/>
    <mergeCell ref="ES24:ET24"/>
    <mergeCell ref="EC11:EE12"/>
    <mergeCell ref="EP14:ES14"/>
    <mergeCell ref="ET14:EW14"/>
    <mergeCell ref="EP15:ES15"/>
    <mergeCell ref="FE5:FF5"/>
    <mergeCell ref="FG4:FH4"/>
    <mergeCell ref="FG5:FH5"/>
    <mergeCell ref="FI4:FJ4"/>
    <mergeCell ref="FI5:FJ5"/>
    <mergeCell ref="FK4:FL4"/>
    <mergeCell ref="FK5:FL5"/>
    <mergeCell ref="FM4:FN4"/>
    <mergeCell ref="FM5:FN5"/>
    <mergeCell ref="FC13:FE14"/>
    <mergeCell ref="FF13:FO13"/>
    <mergeCell ref="FP13:FS13"/>
    <mergeCell ref="FF14:FO14"/>
    <mergeCell ref="FP14:FS14"/>
    <mergeCell ref="FY4:FZ4"/>
    <mergeCell ref="FY5:FZ5"/>
    <mergeCell ref="FC7:FE10"/>
    <mergeCell ref="FF7:FO7"/>
    <mergeCell ref="FP7:FS7"/>
    <mergeCell ref="FF8:FO8"/>
    <mergeCell ref="FP8:FS8"/>
    <mergeCell ref="FF9:FO9"/>
    <mergeCell ref="FP9:FS9"/>
    <mergeCell ref="FF10:FO10"/>
    <mergeCell ref="FP10:FS10"/>
    <mergeCell ref="FO4:FP4"/>
    <mergeCell ref="FO5:FP5"/>
    <mergeCell ref="FQ4:FR4"/>
    <mergeCell ref="FQ5:FR5"/>
    <mergeCell ref="FS4:FT4"/>
    <mergeCell ref="FS5:FT5"/>
    <mergeCell ref="FU4:FV4"/>
    <mergeCell ref="FU5:FV5"/>
    <mergeCell ref="FF15:FO17"/>
    <mergeCell ref="FP15:FS15"/>
    <mergeCell ref="FP16:FS16"/>
    <mergeCell ref="FP17:FS17"/>
    <mergeCell ref="GA2:GC2"/>
    <mergeCell ref="GA4:GB4"/>
    <mergeCell ref="GC4:GD4"/>
    <mergeCell ref="GE4:GF4"/>
    <mergeCell ref="GG4:GH4"/>
    <mergeCell ref="GA5:GB5"/>
    <mergeCell ref="GC5:GD5"/>
    <mergeCell ref="GE5:GF5"/>
    <mergeCell ref="GG5:GH5"/>
    <mergeCell ref="GC7:GE10"/>
    <mergeCell ref="GF7:GO7"/>
    <mergeCell ref="GC13:GE14"/>
    <mergeCell ref="GF13:GO13"/>
    <mergeCell ref="FF11:FO11"/>
    <mergeCell ref="FP11:FS11"/>
    <mergeCell ref="FF12:FO12"/>
    <mergeCell ref="FP12:FS12"/>
    <mergeCell ref="FW4:FX4"/>
    <mergeCell ref="FW5:FX5"/>
    <mergeCell ref="FE4:FF4"/>
    <mergeCell ref="GY5:GZ5"/>
    <mergeCell ref="GI4:GJ4"/>
    <mergeCell ref="GK4:GL4"/>
    <mergeCell ref="GM4:GN4"/>
    <mergeCell ref="GO4:GP4"/>
    <mergeCell ref="GQ4:GR4"/>
    <mergeCell ref="GS4:GT4"/>
    <mergeCell ref="GU4:GV4"/>
    <mergeCell ref="GW4:GX4"/>
    <mergeCell ref="GY4:GZ4"/>
    <mergeCell ref="GP12:GS12"/>
    <mergeCell ref="GI5:GJ5"/>
    <mergeCell ref="GK5:GL5"/>
    <mergeCell ref="GM5:GN5"/>
    <mergeCell ref="GO5:GP5"/>
    <mergeCell ref="GQ5:GR5"/>
    <mergeCell ref="GS5:GT5"/>
    <mergeCell ref="GU5:GV5"/>
    <mergeCell ref="GW5:GX5"/>
    <mergeCell ref="GP13:GS13"/>
    <mergeCell ref="GF14:GO14"/>
    <mergeCell ref="GP14:GS14"/>
    <mergeCell ref="GC15:GE17"/>
    <mergeCell ref="GF15:GO17"/>
    <mergeCell ref="GP15:GS15"/>
    <mergeCell ref="GP16:GS16"/>
    <mergeCell ref="GP17:GS17"/>
    <mergeCell ref="HA2:HC2"/>
    <mergeCell ref="HA4:HB4"/>
    <mergeCell ref="HC4:HD4"/>
    <mergeCell ref="HC7:HE10"/>
    <mergeCell ref="HC13:HE14"/>
    <mergeCell ref="GP7:GS7"/>
    <mergeCell ref="GF8:GO8"/>
    <mergeCell ref="GP8:GS8"/>
    <mergeCell ref="GF9:GO9"/>
    <mergeCell ref="GP9:GS9"/>
    <mergeCell ref="GF10:GO10"/>
    <mergeCell ref="GP10:GS10"/>
    <mergeCell ref="GC11:GE12"/>
    <mergeCell ref="GF11:GO11"/>
    <mergeCell ref="GP11:GS11"/>
    <mergeCell ref="GF12:GO12"/>
    <mergeCell ref="HW4:HX4"/>
    <mergeCell ref="HY4:HZ4"/>
    <mergeCell ref="HA5:HB5"/>
    <mergeCell ref="HC5:HD5"/>
    <mergeCell ref="HE5:HF5"/>
    <mergeCell ref="HG5:HH5"/>
    <mergeCell ref="HI5:HJ5"/>
    <mergeCell ref="HK5:HL5"/>
    <mergeCell ref="HM5:HN5"/>
    <mergeCell ref="HO5:HP5"/>
    <mergeCell ref="HQ5:HR5"/>
    <mergeCell ref="HS5:HT5"/>
    <mergeCell ref="HU5:HV5"/>
    <mergeCell ref="HW5:HX5"/>
    <mergeCell ref="HY5:HZ5"/>
    <mergeCell ref="HE4:HF4"/>
    <mergeCell ref="HG4:HH4"/>
    <mergeCell ref="HI4:HJ4"/>
    <mergeCell ref="HK4:HL4"/>
    <mergeCell ref="HM4:HN4"/>
    <mergeCell ref="HO4:HP4"/>
    <mergeCell ref="HQ4:HR4"/>
    <mergeCell ref="HS4:HT4"/>
    <mergeCell ref="HU4:HV4"/>
    <mergeCell ref="HF7:HO7"/>
    <mergeCell ref="HP7:HS7"/>
    <mergeCell ref="HF8:HO8"/>
    <mergeCell ref="HP8:HS8"/>
    <mergeCell ref="HF9:HO9"/>
    <mergeCell ref="HP9:HS9"/>
    <mergeCell ref="HF10:HO10"/>
    <mergeCell ref="HP10:HS10"/>
    <mergeCell ref="HC11:HE12"/>
    <mergeCell ref="HF11:HO11"/>
    <mergeCell ref="HP11:HS11"/>
    <mergeCell ref="HF12:HO12"/>
    <mergeCell ref="HP12:HS12"/>
    <mergeCell ref="HF13:HO13"/>
    <mergeCell ref="HP13:HS13"/>
    <mergeCell ref="HF14:HO14"/>
    <mergeCell ref="HP14:HS14"/>
    <mergeCell ref="HC15:HE17"/>
    <mergeCell ref="HF15:HO17"/>
    <mergeCell ref="HP15:HS15"/>
    <mergeCell ref="HP16:HS16"/>
    <mergeCell ref="HP17:HS17"/>
  </mergeCells>
  <phoneticPr fontId="2"/>
  <pageMargins left="0.7" right="0.86624999999999996" top="0.75" bottom="0.75" header="0.3" footer="0.3"/>
  <pageSetup paperSize="9" scale="87" orientation="portrait" r:id="rId1"/>
  <headerFooter>
    <oddHeader>&amp;L2019/06/26&amp;C&amp;"メイリオ,レギュラー"&amp;16&amp;A&amp;R&amp;"メイリオ,レギュラー"（担当：池川）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統計学A #10</vt:lpstr>
      <vt:lpstr>統計学A #10_解答</vt:lpstr>
      <vt:lpstr>'統計学A #10'!Print_Area</vt:lpstr>
      <vt:lpstr>'統計学A #10_解答'!Print_Area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2019-06-25T08:54:34Z</cp:lastPrinted>
  <dcterms:created xsi:type="dcterms:W3CDTF">2019-04-23T06:14:39Z</dcterms:created>
  <dcterms:modified xsi:type="dcterms:W3CDTF">2019-06-25T09:01:03Z</dcterms:modified>
</cp:coreProperties>
</file>