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授業関連\20201126_統計学\11\"/>
    </mc:Choice>
  </mc:AlternateContent>
  <xr:revisionPtr revIDLastSave="0" documentId="13_ncr:1_{7A4D6263-1E15-4A37-8B5D-8D285D127800}" xr6:coauthVersionLast="45" xr6:coauthVersionMax="45" xr10:uidLastSave="{00000000-0000-0000-0000-000000000000}"/>
  <bookViews>
    <workbookView xWindow="-110" yWindow="-110" windowWidth="19420" windowHeight="10420" xr2:uid="{C81422D8-7DE3-40AD-92F9-C37DEDC4A939}"/>
  </bookViews>
  <sheets>
    <sheet name="Q5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8" i="3"/>
  <c r="I9" i="3" s="1"/>
  <c r="C15" i="3"/>
  <c r="C14" i="3"/>
  <c r="C13" i="3"/>
  <c r="D12" i="3"/>
  <c r="J7" i="3" l="1"/>
  <c r="K7" i="3" s="1"/>
  <c r="J3" i="3"/>
  <c r="J6" i="3"/>
  <c r="K6" i="3" s="1"/>
  <c r="J4" i="3"/>
  <c r="K4" i="3" s="1"/>
  <c r="J5" i="3"/>
  <c r="K5" i="3" s="1"/>
  <c r="K3" i="3" l="1"/>
  <c r="K8" i="3" s="1"/>
  <c r="I13" i="3" s="1"/>
  <c r="J8" i="3"/>
  <c r="I15" i="3" l="1"/>
  <c r="I14" i="3"/>
  <c r="C8" i="3" l="1"/>
  <c r="C9" i="3" s="1"/>
  <c r="D7" i="3" l="1"/>
  <c r="E7" i="3" s="1"/>
  <c r="D4" i="3"/>
  <c r="E4" i="3" s="1"/>
  <c r="D6" i="3"/>
  <c r="E6" i="3" s="1"/>
  <c r="D5" i="3"/>
  <c r="E5" i="3" s="1"/>
  <c r="D3" i="3"/>
  <c r="E3" i="3" s="1"/>
  <c r="E8" i="3" l="1"/>
  <c r="D8" i="3"/>
</calcChain>
</file>

<file path=xl/sharedStrings.xml><?xml version="1.0" encoding="utf-8"?>
<sst xmlns="http://schemas.openxmlformats.org/spreadsheetml/2006/main" count="24" uniqueCount="13">
  <si>
    <t>n</t>
    <phoneticPr fontId="1"/>
  </si>
  <si>
    <t>i</t>
    <phoneticPr fontId="1"/>
  </si>
  <si>
    <t>SUM</t>
    <phoneticPr fontId="1"/>
  </si>
  <si>
    <t>x</t>
    <phoneticPr fontId="1"/>
  </si>
  <si>
    <t>x-xbar</t>
    <phoneticPr fontId="1"/>
  </si>
  <si>
    <t>(x-xbar)^2</t>
    <phoneticPr fontId="1"/>
  </si>
  <si>
    <t>mean</t>
    <phoneticPr fontId="1"/>
  </si>
  <si>
    <t>水曜日用</t>
    <rPh sb="0" eb="3">
      <t>スイヨウビ</t>
    </rPh>
    <rPh sb="3" eb="4">
      <t>ヨウ</t>
    </rPh>
    <phoneticPr fontId="1"/>
  </si>
  <si>
    <t>t0.025(4)</t>
    <phoneticPr fontId="1"/>
  </si>
  <si>
    <t>標本不偏分散</t>
    <rPh sb="0" eb="2">
      <t>ヒョウホン</t>
    </rPh>
    <rPh sb="2" eb="4">
      <t>フヘン</t>
    </rPh>
    <rPh sb="4" eb="6">
      <t>ブンサン</t>
    </rPh>
    <phoneticPr fontId="1"/>
  </si>
  <si>
    <t>下限値</t>
    <rPh sb="0" eb="3">
      <t>カゲンチ</t>
    </rPh>
    <phoneticPr fontId="1"/>
  </si>
  <si>
    <t>上限値</t>
    <rPh sb="0" eb="3">
      <t>ジョウゲンチ</t>
    </rPh>
    <phoneticPr fontId="1"/>
  </si>
  <si>
    <t>火曜日</t>
    <rPh sb="0" eb="3">
      <t>カヨウビ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</si>
</sst>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F724-3CD1-4796-BF16-011C3BADCE22}">
  <dimension ref="A1:K15"/>
  <sheetViews>
    <sheetView tabSelected="1" workbookViewId="0">
      <selection activeCell="I1" sqref="I1"/>
    </sheetView>
  </sheetViews>
  <sheetFormatPr defaultRowHeight="18" x14ac:dyDescent="0.55000000000000004"/>
  <cols>
    <col min="2" max="2" width="12.33203125" bestFit="1" customWidth="1"/>
    <col min="5" max="5" width="10" bestFit="1" customWidth="1"/>
    <col min="8" max="8" width="12.33203125" bestFit="1" customWidth="1"/>
    <col min="11" max="11" width="10" bestFit="1" customWidth="1"/>
  </cols>
  <sheetData>
    <row r="1" spans="1:11" x14ac:dyDescent="0.55000000000000004">
      <c r="A1" t="s">
        <v>7</v>
      </c>
      <c r="G1" t="s">
        <v>12</v>
      </c>
    </row>
    <row r="2" spans="1:11" x14ac:dyDescent="0.55000000000000004">
      <c r="B2" t="s">
        <v>1</v>
      </c>
      <c r="C2" t="s">
        <v>3</v>
      </c>
      <c r="D2" t="s">
        <v>4</v>
      </c>
      <c r="E2" t="s">
        <v>5</v>
      </c>
      <c r="H2" t="s">
        <v>1</v>
      </c>
      <c r="I2" t="s">
        <v>3</v>
      </c>
      <c r="J2" t="s">
        <v>4</v>
      </c>
      <c r="K2" t="s">
        <v>5</v>
      </c>
    </row>
    <row r="3" spans="1:11" x14ac:dyDescent="0.55000000000000004">
      <c r="B3">
        <v>1</v>
      </c>
      <c r="C3">
        <v>72</v>
      </c>
      <c r="D3">
        <f>C3-C$9</f>
        <v>4</v>
      </c>
      <c r="E3">
        <f>D3^2</f>
        <v>16</v>
      </c>
      <c r="H3">
        <v>1</v>
      </c>
      <c r="I3">
        <v>58</v>
      </c>
      <c r="J3">
        <f>I3-I$9</f>
        <v>-7</v>
      </c>
      <c r="K3">
        <f>J3^2</f>
        <v>49</v>
      </c>
    </row>
    <row r="4" spans="1:11" x14ac:dyDescent="0.55000000000000004">
      <c r="B4">
        <v>2</v>
      </c>
      <c r="C4">
        <v>76</v>
      </c>
      <c r="D4">
        <f>C4-C$9</f>
        <v>8</v>
      </c>
      <c r="E4">
        <f>D4^2</f>
        <v>64</v>
      </c>
      <c r="H4">
        <v>2</v>
      </c>
      <c r="I4">
        <v>52</v>
      </c>
      <c r="J4">
        <f>I4-I$9</f>
        <v>-13</v>
      </c>
      <c r="K4">
        <f>J4^2</f>
        <v>169</v>
      </c>
    </row>
    <row r="5" spans="1:11" x14ac:dyDescent="0.55000000000000004">
      <c r="B5">
        <v>3</v>
      </c>
      <c r="C5">
        <v>89</v>
      </c>
      <c r="D5">
        <f>C5-C$9</f>
        <v>21</v>
      </c>
      <c r="E5">
        <f>D5^2</f>
        <v>441</v>
      </c>
      <c r="H5">
        <v>3</v>
      </c>
      <c r="I5">
        <v>97</v>
      </c>
      <c r="J5">
        <f>I5-I$9</f>
        <v>32</v>
      </c>
      <c r="K5">
        <f>J5^2</f>
        <v>1024</v>
      </c>
    </row>
    <row r="6" spans="1:11" x14ac:dyDescent="0.55000000000000004">
      <c r="B6">
        <v>4</v>
      </c>
      <c r="C6">
        <v>47</v>
      </c>
      <c r="D6">
        <f>C6-C$9</f>
        <v>-21</v>
      </c>
      <c r="E6">
        <f>D6^2</f>
        <v>441</v>
      </c>
      <c r="H6">
        <v>4</v>
      </c>
      <c r="I6">
        <v>55</v>
      </c>
      <c r="J6">
        <f>I6-I$9</f>
        <v>-10</v>
      </c>
      <c r="K6">
        <f>J6^2</f>
        <v>100</v>
      </c>
    </row>
    <row r="7" spans="1:11" x14ac:dyDescent="0.55000000000000004">
      <c r="B7">
        <v>5</v>
      </c>
      <c r="C7">
        <v>56</v>
      </c>
      <c r="D7">
        <f>C7-C$9</f>
        <v>-12</v>
      </c>
      <c r="E7">
        <f>D7^2</f>
        <v>144</v>
      </c>
      <c r="H7">
        <v>5</v>
      </c>
      <c r="I7">
        <v>63</v>
      </c>
      <c r="J7">
        <f>I7-I$9</f>
        <v>-2</v>
      </c>
      <c r="K7">
        <f>J7^2</f>
        <v>4</v>
      </c>
    </row>
    <row r="8" spans="1:11" x14ac:dyDescent="0.55000000000000004">
      <c r="B8" t="s">
        <v>2</v>
      </c>
      <c r="C8">
        <f>SUM(C3:C7)</f>
        <v>340</v>
      </c>
      <c r="D8">
        <f>SUM(D3:D7)</f>
        <v>0</v>
      </c>
      <c r="E8">
        <f>SUM(E3:E7)</f>
        <v>1106</v>
      </c>
      <c r="H8" t="s">
        <v>2</v>
      </c>
      <c r="I8">
        <f>SUM(I3:I7)</f>
        <v>325</v>
      </c>
      <c r="J8">
        <f>SUM(J3:J7)</f>
        <v>0</v>
      </c>
      <c r="K8">
        <f>SUM(K3:K7)</f>
        <v>1346</v>
      </c>
    </row>
    <row r="9" spans="1:11" x14ac:dyDescent="0.55000000000000004">
      <c r="B9" t="s">
        <v>6</v>
      </c>
      <c r="C9">
        <f>C8/B7</f>
        <v>68</v>
      </c>
      <c r="H9" t="s">
        <v>6</v>
      </c>
      <c r="I9">
        <f>I8/H7</f>
        <v>65</v>
      </c>
    </row>
    <row r="11" spans="1:11" x14ac:dyDescent="0.55000000000000004">
      <c r="B11" t="s">
        <v>0</v>
      </c>
      <c r="C11">
        <v>5</v>
      </c>
      <c r="H11" t="s">
        <v>0</v>
      </c>
      <c r="I11">
        <v>5</v>
      </c>
    </row>
    <row r="12" spans="1:11" x14ac:dyDescent="0.55000000000000004">
      <c r="B12" t="s">
        <v>8</v>
      </c>
      <c r="C12">
        <v>2.7764000000000002</v>
      </c>
      <c r="D12">
        <f>_xlfn.T.INV.2T(0.05,C11-1)</f>
        <v>2.7764451051977934</v>
      </c>
      <c r="H12" t="s">
        <v>8</v>
      </c>
      <c r="I12">
        <v>2.7764000000000002</v>
      </c>
      <c r="J12">
        <f>_xlfn.T.INV.2T(0.05,I11-1)</f>
        <v>2.7764451051977934</v>
      </c>
    </row>
    <row r="13" spans="1:11" x14ac:dyDescent="0.55000000000000004">
      <c r="B13" t="s">
        <v>9</v>
      </c>
      <c r="C13">
        <f>(1/(C11-1))*E8</f>
        <v>276.5</v>
      </c>
      <c r="H13" t="s">
        <v>9</v>
      </c>
      <c r="I13">
        <f>(1/(I11-1))*K8</f>
        <v>336.5</v>
      </c>
    </row>
    <row r="14" spans="1:11" x14ac:dyDescent="0.55000000000000004">
      <c r="B14" s="1" t="s">
        <v>10</v>
      </c>
      <c r="C14" s="3">
        <f>C$9-(C$12*(SQRT(C$13/C$11)))</f>
        <v>47.353587432970343</v>
      </c>
      <c r="H14" s="1" t="s">
        <v>10</v>
      </c>
      <c r="I14" s="3">
        <f>I$9-(I$12*(SQRT(I$13/I$11)))</f>
        <v>42.223364703977893</v>
      </c>
    </row>
    <row r="15" spans="1:11" x14ac:dyDescent="0.55000000000000004">
      <c r="B15" s="2" t="s">
        <v>11</v>
      </c>
      <c r="C15" s="3">
        <f>C$9+(C$12*(SQRT(C$13/C$11)))</f>
        <v>88.646412567029657</v>
      </c>
      <c r="H15" s="2" t="s">
        <v>11</v>
      </c>
      <c r="I15" s="3">
        <f>I$9+(I$12*(SQRT(I$13/I$11)))</f>
        <v>87.776635296022107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2020-09-27T05:07:40Z</dcterms:created>
  <dcterms:modified xsi:type="dcterms:W3CDTF">2020-11-26T08:34:02Z</dcterms:modified>
</cp:coreProperties>
</file>