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730" windowHeight="11760"/>
  </bookViews>
  <sheets>
    <sheet name="統計学B #02" sheetId="21" r:id="rId1"/>
    <sheet name="統計学B #02_解答" sheetId="2" r:id="rId2"/>
    <sheet name="norm.dist" sheetId="18" r:id="rId3"/>
    <sheet name="temp" sheetId="20" r:id="rId4"/>
  </sheets>
  <definedNames>
    <definedName name="_xlnm.Print_Area" localSheetId="3">temp!$A$1:$BZ$37</definedName>
    <definedName name="_xlnm.Print_Area" localSheetId="0">'統計学B #02'!$A$1:$DZ$37</definedName>
    <definedName name="_xlnm.Print_Area" localSheetId="1">'統計学B #02_解答'!$A$1:$DZ$37</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J22" i="2" l="1"/>
  <c r="CL24" i="2" s="1"/>
  <c r="O7" i="18"/>
  <c r="P7" i="18" s="1"/>
  <c r="P6" i="18"/>
  <c r="CN19" i="2" l="1"/>
  <c r="CS19" i="2" s="1"/>
  <c r="CN15" i="2"/>
  <c r="CS15" i="2" s="1"/>
  <c r="CL30" i="2" s="1"/>
  <c r="CN11" i="2"/>
  <c r="CS11" i="2" s="1"/>
  <c r="CN18" i="2"/>
  <c r="CS18" i="2" s="1"/>
  <c r="CN14" i="2"/>
  <c r="CS14" i="2" s="1"/>
  <c r="CN10" i="2"/>
  <c r="CS10" i="2" s="1"/>
  <c r="CN20" i="2"/>
  <c r="CS20" i="2" s="1"/>
  <c r="CN16" i="2"/>
  <c r="CN12" i="2"/>
  <c r="CN8" i="2"/>
  <c r="CN17" i="2"/>
  <c r="CS17" i="2" s="1"/>
  <c r="CN13" i="2"/>
  <c r="CS13" i="2" s="1"/>
  <c r="CN9" i="2"/>
  <c r="CS9" i="2" s="1"/>
  <c r="CL29" i="2" s="1"/>
  <c r="CN7" i="2"/>
  <c r="O8" i="18"/>
  <c r="O9" i="18" s="1"/>
  <c r="P9" i="18" s="1"/>
  <c r="P8" i="18"/>
  <c r="O10" i="18"/>
  <c r="CS16" i="2" l="1"/>
  <c r="CL27" i="2"/>
  <c r="CS8" i="2"/>
  <c r="CL25" i="2"/>
  <c r="CS12" i="2"/>
  <c r="CL26" i="2"/>
  <c r="CS7" i="2"/>
  <c r="CN21" i="2"/>
  <c r="CL28" i="2" s="1"/>
  <c r="O11" i="18"/>
  <c r="P10" i="18"/>
  <c r="M7" i="18"/>
  <c r="M8" i="18" s="1"/>
  <c r="M9" i="18" s="1"/>
  <c r="M10" i="18" s="1"/>
  <c r="M11" i="18" s="1"/>
  <c r="M12" i="18" s="1"/>
  <c r="M13" i="18" s="1"/>
  <c r="M14" i="18" s="1"/>
  <c r="M15" i="18" s="1"/>
  <c r="M16" i="18" s="1"/>
  <c r="M17" i="18" s="1"/>
  <c r="M18" i="18" s="1"/>
  <c r="M19" i="18" s="1"/>
  <c r="M20" i="18" s="1"/>
  <c r="M21" i="18" s="1"/>
  <c r="M22" i="18" s="1"/>
  <c r="M23" i="18" s="1"/>
  <c r="M24" i="18" s="1"/>
  <c r="M25" i="18" s="1"/>
  <c r="M26" i="18" s="1"/>
  <c r="M27" i="18" s="1"/>
  <c r="M28" i="18" s="1"/>
  <c r="M29" i="18" s="1"/>
  <c r="M30" i="18" s="1"/>
  <c r="M31" i="18" s="1"/>
  <c r="M32" i="18" s="1"/>
  <c r="M33" i="18" s="1"/>
  <c r="M34" i="18" s="1"/>
  <c r="M35" i="18" s="1"/>
  <c r="M36" i="18" s="1"/>
  <c r="M37" i="18" s="1"/>
  <c r="M38" i="18" s="1"/>
  <c r="M39" i="18" s="1"/>
  <c r="M40" i="18" s="1"/>
  <c r="M41" i="18" s="1"/>
  <c r="M42" i="18" s="1"/>
  <c r="M43" i="18" s="1"/>
  <c r="M44" i="18" s="1"/>
  <c r="M45" i="18" s="1"/>
  <c r="M46" i="18" s="1"/>
  <c r="M47" i="18" s="1"/>
  <c r="M48" i="18" s="1"/>
  <c r="M49" i="18" s="1"/>
  <c r="M50" i="18" s="1"/>
  <c r="M51" i="18" s="1"/>
  <c r="M52" i="18" s="1"/>
  <c r="M53" i="18" s="1"/>
  <c r="M54" i="18" s="1"/>
  <c r="M55" i="18" s="1"/>
  <c r="M56" i="18" s="1"/>
  <c r="M57" i="18" s="1"/>
  <c r="M58" i="18" s="1"/>
  <c r="M59" i="18" s="1"/>
  <c r="M60" i="18" s="1"/>
  <c r="M61" i="18" s="1"/>
  <c r="M62" i="18" s="1"/>
  <c r="M63" i="18" s="1"/>
  <c r="M64" i="18" s="1"/>
  <c r="M65" i="18" s="1"/>
  <c r="M66" i="18" s="1"/>
  <c r="M67" i="18" s="1"/>
  <c r="M68" i="18" s="1"/>
  <c r="M69" i="18" s="1"/>
  <c r="M70" i="18" s="1"/>
  <c r="M71" i="18" s="1"/>
  <c r="M72" i="18" s="1"/>
  <c r="M73" i="18" s="1"/>
  <c r="M74" i="18" s="1"/>
  <c r="M75" i="18" s="1"/>
  <c r="M76" i="18" s="1"/>
  <c r="M77" i="18" s="1"/>
  <c r="M78" i="18" s="1"/>
  <c r="M79" i="18" s="1"/>
  <c r="M80" i="18" s="1"/>
  <c r="M81" i="18" s="1"/>
  <c r="M82" i="18" s="1"/>
  <c r="M83" i="18" s="1"/>
  <c r="M84" i="18" s="1"/>
  <c r="M85" i="18" s="1"/>
  <c r="M86" i="18" s="1"/>
  <c r="N7" i="18"/>
  <c r="N6" i="18"/>
  <c r="K7" i="18"/>
  <c r="L6" i="18"/>
  <c r="AA8" i="18"/>
  <c r="AB8" i="18" s="1"/>
  <c r="AC8" i="18"/>
  <c r="AD8" i="18"/>
  <c r="AA9" i="18"/>
  <c r="AB9" i="18" s="1"/>
  <c r="AC9" i="18"/>
  <c r="AD9" i="18"/>
  <c r="AA10" i="18"/>
  <c r="AB10" i="18" s="1"/>
  <c r="AC10" i="18"/>
  <c r="AD10" i="18"/>
  <c r="AA11" i="18"/>
  <c r="AB11" i="18" s="1"/>
  <c r="AC11" i="18"/>
  <c r="AD11" i="18"/>
  <c r="AA12" i="18"/>
  <c r="AB12" i="18" s="1"/>
  <c r="AC12" i="18"/>
  <c r="AD12" i="18"/>
  <c r="AA13" i="18"/>
  <c r="AB13" i="18" s="1"/>
  <c r="AC13" i="18"/>
  <c r="AD13" i="18"/>
  <c r="AA14" i="18"/>
  <c r="AB14" i="18" s="1"/>
  <c r="AC14" i="18"/>
  <c r="AD14" i="18"/>
  <c r="AA15" i="18"/>
  <c r="AB15" i="18" s="1"/>
  <c r="AC15" i="18"/>
  <c r="AD15" i="18"/>
  <c r="AA16" i="18"/>
  <c r="AB16" i="18" s="1"/>
  <c r="AC16" i="18"/>
  <c r="AD16" i="18"/>
  <c r="AA17" i="18"/>
  <c r="AB17" i="18" s="1"/>
  <c r="AC17" i="18"/>
  <c r="AD17" i="18"/>
  <c r="AA18" i="18"/>
  <c r="AB18" i="18" s="1"/>
  <c r="AC18" i="18"/>
  <c r="AD18" i="18"/>
  <c r="AA19" i="18"/>
  <c r="AB19" i="18" s="1"/>
  <c r="AC19" i="18"/>
  <c r="AD19" i="18"/>
  <c r="AA20" i="18"/>
  <c r="AB20" i="18" s="1"/>
  <c r="AC20" i="18"/>
  <c r="AD20" i="18"/>
  <c r="AA21" i="18"/>
  <c r="AB21" i="18" s="1"/>
  <c r="AC21" i="18"/>
  <c r="AD21" i="18"/>
  <c r="AA22" i="18"/>
  <c r="AB22" i="18" s="1"/>
  <c r="AC22" i="18"/>
  <c r="AD22" i="18"/>
  <c r="AA23" i="18"/>
  <c r="AB23" i="18" s="1"/>
  <c r="AC23" i="18"/>
  <c r="AD23" i="18"/>
  <c r="AA24" i="18"/>
  <c r="AB24" i="18" s="1"/>
  <c r="AC24" i="18"/>
  <c r="AD24" i="18"/>
  <c r="AA25" i="18"/>
  <c r="AB25" i="18" s="1"/>
  <c r="AC25" i="18"/>
  <c r="AD25" i="18"/>
  <c r="AA26" i="18"/>
  <c r="AB26" i="18" s="1"/>
  <c r="AC26" i="18"/>
  <c r="AD26" i="18"/>
  <c r="AB7" i="18"/>
  <c r="AB6" i="18"/>
  <c r="AA7" i="18"/>
  <c r="AD7" i="18"/>
  <c r="AD6" i="18"/>
  <c r="AC7" i="18"/>
  <c r="Y8" i="18"/>
  <c r="Y9" i="18" s="1"/>
  <c r="Z9" i="18" s="1"/>
  <c r="Y7" i="18"/>
  <c r="Z7" i="18" s="1"/>
  <c r="Z6" i="18"/>
  <c r="B8" i="18"/>
  <c r="B9" i="18" s="1"/>
  <c r="C9" i="18" s="1"/>
  <c r="C8" i="18"/>
  <c r="B10" i="18"/>
  <c r="C7" i="18"/>
  <c r="C6" i="18"/>
  <c r="B7" i="18"/>
  <c r="CS21" i="2" l="1"/>
  <c r="CL31" i="2" s="1"/>
  <c r="P11" i="18"/>
  <c r="O12" i="18"/>
  <c r="CI21" i="2"/>
  <c r="N8" i="18"/>
  <c r="K8" i="18"/>
  <c r="L7" i="18"/>
  <c r="Z8" i="18"/>
  <c r="Y10" i="18"/>
  <c r="B11" i="18"/>
  <c r="C10" i="18"/>
  <c r="O13" i="18" l="1"/>
  <c r="P12" i="18"/>
  <c r="N9" i="18"/>
  <c r="L8" i="18"/>
  <c r="K9" i="18"/>
  <c r="Y11" i="18"/>
  <c r="Z10" i="18"/>
  <c r="B12" i="18"/>
  <c r="C11" i="18"/>
  <c r="P13" i="18" l="1"/>
  <c r="O14" i="18"/>
  <c r="N10" i="18"/>
  <c r="K10" i="18"/>
  <c r="L9" i="18"/>
  <c r="Z11" i="18"/>
  <c r="Y12" i="18"/>
  <c r="B13" i="18"/>
  <c r="C12" i="18"/>
  <c r="O15" i="18" l="1"/>
  <c r="P14" i="18"/>
  <c r="N11" i="18"/>
  <c r="K11" i="18"/>
  <c r="L10" i="18"/>
  <c r="Y13" i="18"/>
  <c r="Z12" i="18"/>
  <c r="C13" i="18"/>
  <c r="B14" i="18"/>
  <c r="P15" i="18" l="1"/>
  <c r="O16" i="18"/>
  <c r="N12" i="18"/>
  <c r="K12" i="18"/>
  <c r="L11" i="18"/>
  <c r="Z13" i="18"/>
  <c r="Y14" i="18"/>
  <c r="B15" i="18"/>
  <c r="C14" i="18"/>
  <c r="O17" i="18" l="1"/>
  <c r="P16" i="18"/>
  <c r="N13" i="18"/>
  <c r="L12" i="18"/>
  <c r="K13" i="18"/>
  <c r="Y15" i="18"/>
  <c r="Z14" i="18"/>
  <c r="B16" i="18"/>
  <c r="C15" i="18"/>
  <c r="P17" i="18" l="1"/>
  <c r="O18" i="18"/>
  <c r="N14" i="18"/>
  <c r="K14" i="18"/>
  <c r="L13" i="18"/>
  <c r="Z15" i="18"/>
  <c r="Y16" i="18"/>
  <c r="B17" i="18"/>
  <c r="C16" i="18"/>
  <c r="O19" i="18" l="1"/>
  <c r="P18" i="18"/>
  <c r="N15" i="18"/>
  <c r="K15" i="18"/>
  <c r="L14" i="18"/>
  <c r="Y17" i="18"/>
  <c r="Z16" i="18"/>
  <c r="C17" i="18"/>
  <c r="B18" i="18"/>
  <c r="P19" i="18" l="1"/>
  <c r="O20" i="18"/>
  <c r="N16" i="18"/>
  <c r="K16" i="18"/>
  <c r="L15" i="18"/>
  <c r="Z17" i="18"/>
  <c r="Y18" i="18"/>
  <c r="B19" i="18"/>
  <c r="C18" i="18"/>
  <c r="O21" i="18" l="1"/>
  <c r="P20" i="18"/>
  <c r="N17" i="18"/>
  <c r="L16" i="18"/>
  <c r="K17" i="18"/>
  <c r="Y19" i="18"/>
  <c r="Z18" i="18"/>
  <c r="B20" i="18"/>
  <c r="C19" i="18"/>
  <c r="P21" i="18" l="1"/>
  <c r="O22" i="18"/>
  <c r="N18" i="18"/>
  <c r="K18" i="18"/>
  <c r="L17" i="18"/>
  <c r="Z19" i="18"/>
  <c r="Y20" i="18"/>
  <c r="B21" i="18"/>
  <c r="C20" i="18"/>
  <c r="O23" i="18" l="1"/>
  <c r="P22" i="18"/>
  <c r="N19" i="18"/>
  <c r="K19" i="18"/>
  <c r="L18" i="18"/>
  <c r="Y21" i="18"/>
  <c r="Z20" i="18"/>
  <c r="C21" i="18"/>
  <c r="B22" i="18"/>
  <c r="P23" i="18" l="1"/>
  <c r="O24" i="18"/>
  <c r="N20" i="18"/>
  <c r="K20" i="18"/>
  <c r="L19" i="18"/>
  <c r="Z21" i="18"/>
  <c r="Y22" i="18"/>
  <c r="B23" i="18"/>
  <c r="C22" i="18"/>
  <c r="O25" i="18" l="1"/>
  <c r="P24" i="18"/>
  <c r="N21" i="18"/>
  <c r="L20" i="18"/>
  <c r="K21" i="18"/>
  <c r="Y23" i="18"/>
  <c r="Z22" i="18"/>
  <c r="B24" i="18"/>
  <c r="C23" i="18"/>
  <c r="P25" i="18" l="1"/>
  <c r="O26" i="18"/>
  <c r="N22" i="18"/>
  <c r="K22" i="18"/>
  <c r="L21" i="18"/>
  <c r="Z23" i="18"/>
  <c r="Y24" i="18"/>
  <c r="B25" i="18"/>
  <c r="C24" i="18"/>
  <c r="O27" i="18" l="1"/>
  <c r="P26" i="18"/>
  <c r="N23" i="18"/>
  <c r="K23" i="18"/>
  <c r="L22" i="18"/>
  <c r="Y25" i="18"/>
  <c r="Z24" i="18"/>
  <c r="C25" i="18"/>
  <c r="B26" i="18"/>
  <c r="P27" i="18" l="1"/>
  <c r="O28" i="18"/>
  <c r="N24" i="18"/>
  <c r="K24" i="18"/>
  <c r="L23" i="18"/>
  <c r="Z25" i="18"/>
  <c r="Y26" i="18"/>
  <c r="B27" i="18"/>
  <c r="C26" i="18"/>
  <c r="O29" i="18" l="1"/>
  <c r="P28" i="18"/>
  <c r="N25" i="18"/>
  <c r="L24" i="18"/>
  <c r="K25" i="18"/>
  <c r="Y27" i="18"/>
  <c r="Z26" i="18"/>
  <c r="B28" i="18"/>
  <c r="C27" i="18"/>
  <c r="P29" i="18" l="1"/>
  <c r="O30" i="18"/>
  <c r="N26" i="18"/>
  <c r="K26" i="18"/>
  <c r="L25" i="18"/>
  <c r="Z27" i="18"/>
  <c r="Y28" i="18"/>
  <c r="B29" i="18"/>
  <c r="C28" i="18"/>
  <c r="O31" i="18" l="1"/>
  <c r="P30" i="18"/>
  <c r="N27" i="18"/>
  <c r="K27" i="18"/>
  <c r="L26" i="18"/>
  <c r="Y29" i="18"/>
  <c r="Z28" i="18"/>
  <c r="C29" i="18"/>
  <c r="B30" i="18"/>
  <c r="P31" i="18" l="1"/>
  <c r="O32" i="18"/>
  <c r="N28" i="18"/>
  <c r="K28" i="18"/>
  <c r="L27" i="18"/>
  <c r="Z29" i="18"/>
  <c r="Y30" i="18"/>
  <c r="B31" i="18"/>
  <c r="C30" i="18"/>
  <c r="O33" i="18" l="1"/>
  <c r="P32" i="18"/>
  <c r="N29" i="18"/>
  <c r="L28" i="18"/>
  <c r="K29" i="18"/>
  <c r="Y31" i="18"/>
  <c r="Z30" i="18"/>
  <c r="B32" i="18"/>
  <c r="C31" i="18"/>
  <c r="P33" i="18" l="1"/>
  <c r="O34" i="18"/>
  <c r="N30" i="18"/>
  <c r="K30" i="18"/>
  <c r="L29" i="18"/>
  <c r="Z31" i="18"/>
  <c r="Y32" i="18"/>
  <c r="B33" i="18"/>
  <c r="C32" i="18"/>
  <c r="O35" i="18" l="1"/>
  <c r="P34" i="18"/>
  <c r="N31" i="18"/>
  <c r="K31" i="18"/>
  <c r="L30" i="18"/>
  <c r="Y33" i="18"/>
  <c r="Z32" i="18"/>
  <c r="C33" i="18"/>
  <c r="B34" i="18"/>
  <c r="P35" i="18" l="1"/>
  <c r="O36" i="18"/>
  <c r="N32" i="18"/>
  <c r="K32" i="18"/>
  <c r="L31" i="18"/>
  <c r="Z33" i="18"/>
  <c r="Y34" i="18"/>
  <c r="B35" i="18"/>
  <c r="C34" i="18"/>
  <c r="O37" i="18" l="1"/>
  <c r="P36" i="18"/>
  <c r="N33" i="18"/>
  <c r="L32" i="18"/>
  <c r="K33" i="18"/>
  <c r="Y35" i="18"/>
  <c r="Z34" i="18"/>
  <c r="B36" i="18"/>
  <c r="C35" i="18"/>
  <c r="P37" i="18" l="1"/>
  <c r="O38" i="18"/>
  <c r="N34" i="18"/>
  <c r="K34" i="18"/>
  <c r="L33" i="18"/>
  <c r="Z35" i="18"/>
  <c r="Y36" i="18"/>
  <c r="B37" i="18"/>
  <c r="C36" i="18"/>
  <c r="O39" i="18" l="1"/>
  <c r="P38" i="18"/>
  <c r="N35" i="18"/>
  <c r="K35" i="18"/>
  <c r="L34" i="18"/>
  <c r="Y37" i="18"/>
  <c r="Z36" i="18"/>
  <c r="C37" i="18"/>
  <c r="B38" i="18"/>
  <c r="P39" i="18" l="1"/>
  <c r="O40" i="18"/>
  <c r="N36" i="18"/>
  <c r="K36" i="18"/>
  <c r="L35" i="18"/>
  <c r="Z37" i="18"/>
  <c r="Y38" i="18"/>
  <c r="B39" i="18"/>
  <c r="C38" i="18"/>
  <c r="O41" i="18" l="1"/>
  <c r="P40" i="18"/>
  <c r="N37" i="18"/>
  <c r="L36" i="18"/>
  <c r="K37" i="18"/>
  <c r="Y39" i="18"/>
  <c r="Z38" i="18"/>
  <c r="B40" i="18"/>
  <c r="C39" i="18"/>
  <c r="P41" i="18" l="1"/>
  <c r="O42" i="18"/>
  <c r="N38" i="18"/>
  <c r="K38" i="18"/>
  <c r="L37" i="18"/>
  <c r="Z39" i="18"/>
  <c r="Y40" i="18"/>
  <c r="B41" i="18"/>
  <c r="C40" i="18"/>
  <c r="O43" i="18" l="1"/>
  <c r="P42" i="18"/>
  <c r="N39" i="18"/>
  <c r="K39" i="18"/>
  <c r="L38" i="18"/>
  <c r="Y41" i="18"/>
  <c r="Z40" i="18"/>
  <c r="C41" i="18"/>
  <c r="B42" i="18"/>
  <c r="P43" i="18" l="1"/>
  <c r="O44" i="18"/>
  <c r="N40" i="18"/>
  <c r="K40" i="18"/>
  <c r="L39" i="18"/>
  <c r="Z41" i="18"/>
  <c r="Y42" i="18"/>
  <c r="B43" i="18"/>
  <c r="C42" i="18"/>
  <c r="O45" i="18" l="1"/>
  <c r="P44" i="18"/>
  <c r="N41" i="18"/>
  <c r="L40" i="18"/>
  <c r="K41" i="18"/>
  <c r="Y43" i="18"/>
  <c r="Z42" i="18"/>
  <c r="B44" i="18"/>
  <c r="C43" i="18"/>
  <c r="P45" i="18" l="1"/>
  <c r="O46" i="18"/>
  <c r="N42" i="18"/>
  <c r="K42" i="18"/>
  <c r="L41" i="18"/>
  <c r="Z43" i="18"/>
  <c r="Y44" i="18"/>
  <c r="B45" i="18"/>
  <c r="C44" i="18"/>
  <c r="O47" i="18" l="1"/>
  <c r="P46" i="18"/>
  <c r="N43" i="18"/>
  <c r="K43" i="18"/>
  <c r="L42" i="18"/>
  <c r="Y45" i="18"/>
  <c r="Z44" i="18"/>
  <c r="C45" i="18"/>
  <c r="B46" i="18"/>
  <c r="P47" i="18" l="1"/>
  <c r="O48" i="18"/>
  <c r="N44" i="18"/>
  <c r="K44" i="18"/>
  <c r="L43" i="18"/>
  <c r="Z45" i="18"/>
  <c r="Y46" i="18"/>
  <c r="B47" i="18"/>
  <c r="C46" i="18"/>
  <c r="O49" i="18" l="1"/>
  <c r="P48" i="18"/>
  <c r="N45" i="18"/>
  <c r="L44" i="18"/>
  <c r="K45" i="18"/>
  <c r="Y47" i="18"/>
  <c r="Z46" i="18"/>
  <c r="B48" i="18"/>
  <c r="C47" i="18"/>
  <c r="P49" i="18" l="1"/>
  <c r="O50" i="18"/>
  <c r="N46" i="18"/>
  <c r="K46" i="18"/>
  <c r="L45" i="18"/>
  <c r="Z47" i="18"/>
  <c r="Y48" i="18"/>
  <c r="B49" i="18"/>
  <c r="C48" i="18"/>
  <c r="O51" i="18" l="1"/>
  <c r="P50" i="18"/>
  <c r="N47" i="18"/>
  <c r="K47" i="18"/>
  <c r="L46" i="18"/>
  <c r="Y49" i="18"/>
  <c r="Z48" i="18"/>
  <c r="C49" i="18"/>
  <c r="B50" i="18"/>
  <c r="P51" i="18" l="1"/>
  <c r="O52" i="18"/>
  <c r="N48" i="18"/>
  <c r="K48" i="18"/>
  <c r="L47" i="18"/>
  <c r="Z49" i="18"/>
  <c r="Y50" i="18"/>
  <c r="B51" i="18"/>
  <c r="C50" i="18"/>
  <c r="O53" i="18" l="1"/>
  <c r="P52" i="18"/>
  <c r="N49" i="18"/>
  <c r="L48" i="18"/>
  <c r="K49" i="18"/>
  <c r="Y51" i="18"/>
  <c r="Z50" i="18"/>
  <c r="B52" i="18"/>
  <c r="C51" i="18"/>
  <c r="P53" i="18" l="1"/>
  <c r="O54" i="18"/>
  <c r="N50" i="18"/>
  <c r="K50" i="18"/>
  <c r="L49" i="18"/>
  <c r="Z51" i="18"/>
  <c r="Y52" i="18"/>
  <c r="B53" i="18"/>
  <c r="C52" i="18"/>
  <c r="O55" i="18" l="1"/>
  <c r="P54" i="18"/>
  <c r="N51" i="18"/>
  <c r="K51" i="18"/>
  <c r="L50" i="18"/>
  <c r="Y53" i="18"/>
  <c r="Z52" i="18"/>
  <c r="C53" i="18"/>
  <c r="B54" i="18"/>
  <c r="P55" i="18" l="1"/>
  <c r="O56" i="18"/>
  <c r="N52" i="18"/>
  <c r="K52" i="18"/>
  <c r="L51" i="18"/>
  <c r="Z53" i="18"/>
  <c r="Y54" i="18"/>
  <c r="B55" i="18"/>
  <c r="C54" i="18"/>
  <c r="O57" i="18" l="1"/>
  <c r="P56" i="18"/>
  <c r="N53" i="18"/>
  <c r="L52" i="18"/>
  <c r="K53" i="18"/>
  <c r="Y55" i="18"/>
  <c r="Z54" i="18"/>
  <c r="B56" i="18"/>
  <c r="C55" i="18"/>
  <c r="P57" i="18" l="1"/>
  <c r="O58" i="18"/>
  <c r="N54" i="18"/>
  <c r="K54" i="18"/>
  <c r="L53" i="18"/>
  <c r="Z55" i="18"/>
  <c r="Y56" i="18"/>
  <c r="B57" i="18"/>
  <c r="C56" i="18"/>
  <c r="O59" i="18" l="1"/>
  <c r="P58" i="18"/>
  <c r="N55" i="18"/>
  <c r="K55" i="18"/>
  <c r="L54" i="18"/>
  <c r="Y57" i="18"/>
  <c r="Z56" i="18"/>
  <c r="C57" i="18"/>
  <c r="B58" i="18"/>
  <c r="P59" i="18" l="1"/>
  <c r="O60" i="18"/>
  <c r="N56" i="18"/>
  <c r="K56" i="18"/>
  <c r="L55" i="18"/>
  <c r="Z57" i="18"/>
  <c r="Y58" i="18"/>
  <c r="B59" i="18"/>
  <c r="C58" i="18"/>
  <c r="O61" i="18" l="1"/>
  <c r="P60" i="18"/>
  <c r="N57" i="18"/>
  <c r="L56" i="18"/>
  <c r="K57" i="18"/>
  <c r="Y59" i="18"/>
  <c r="Z58" i="18"/>
  <c r="B60" i="18"/>
  <c r="C59" i="18"/>
  <c r="P61" i="18" l="1"/>
  <c r="O62" i="18"/>
  <c r="N58" i="18"/>
  <c r="K58" i="18"/>
  <c r="L57" i="18"/>
  <c r="Z59" i="18"/>
  <c r="Y60" i="18"/>
  <c r="B61" i="18"/>
  <c r="C60" i="18"/>
  <c r="O63" i="18" l="1"/>
  <c r="P62" i="18"/>
  <c r="N59" i="18"/>
  <c r="K59" i="18"/>
  <c r="L58" i="18"/>
  <c r="Y61" i="18"/>
  <c r="Z60" i="18"/>
  <c r="C61" i="18"/>
  <c r="B62" i="18"/>
  <c r="P63" i="18" l="1"/>
  <c r="O64" i="18"/>
  <c r="N60" i="18"/>
  <c r="K60" i="18"/>
  <c r="L59" i="18"/>
  <c r="Z61" i="18"/>
  <c r="Y62" i="18"/>
  <c r="B63" i="18"/>
  <c r="C62" i="18"/>
  <c r="O65" i="18" l="1"/>
  <c r="P64" i="18"/>
  <c r="N61" i="18"/>
  <c r="L60" i="18"/>
  <c r="K61" i="18"/>
  <c r="Y63" i="18"/>
  <c r="Z62" i="18"/>
  <c r="B64" i="18"/>
  <c r="C63" i="18"/>
  <c r="P65" i="18" l="1"/>
  <c r="O66" i="18"/>
  <c r="N62" i="18"/>
  <c r="K62" i="18"/>
  <c r="L61" i="18"/>
  <c r="Z63" i="18"/>
  <c r="Y64" i="18"/>
  <c r="B65" i="18"/>
  <c r="C64" i="18"/>
  <c r="O67" i="18" l="1"/>
  <c r="P66" i="18"/>
  <c r="N63" i="18"/>
  <c r="K63" i="18"/>
  <c r="L62" i="18"/>
  <c r="Y65" i="18"/>
  <c r="Z64" i="18"/>
  <c r="C65" i="18"/>
  <c r="B66" i="18"/>
  <c r="P67" i="18" l="1"/>
  <c r="O68" i="18"/>
  <c r="N64" i="18"/>
  <c r="K64" i="18"/>
  <c r="L63" i="18"/>
  <c r="Z65" i="18"/>
  <c r="Y66" i="18"/>
  <c r="B67" i="18"/>
  <c r="C66" i="18"/>
  <c r="O69" i="18" l="1"/>
  <c r="P68" i="18"/>
  <c r="N65" i="18"/>
  <c r="L64" i="18"/>
  <c r="K65" i="18"/>
  <c r="Y67" i="18"/>
  <c r="Z66" i="18"/>
  <c r="B68" i="18"/>
  <c r="C67" i="18"/>
  <c r="P69" i="18" l="1"/>
  <c r="O70" i="18"/>
  <c r="N66" i="18"/>
  <c r="K66" i="18"/>
  <c r="L65" i="18"/>
  <c r="Z67" i="18"/>
  <c r="Y68" i="18"/>
  <c r="B69" i="18"/>
  <c r="C68" i="18"/>
  <c r="O71" i="18" l="1"/>
  <c r="P70" i="18"/>
  <c r="N67" i="18"/>
  <c r="K67" i="18"/>
  <c r="L66" i="18"/>
  <c r="Z68" i="18"/>
  <c r="Y69" i="18"/>
  <c r="C69" i="18"/>
  <c r="B70" i="18"/>
  <c r="P71" i="18" l="1"/>
  <c r="O72" i="18"/>
  <c r="N68" i="18"/>
  <c r="K68" i="18"/>
  <c r="L67" i="18"/>
  <c r="Z69" i="18"/>
  <c r="Y70" i="18"/>
  <c r="B71" i="18"/>
  <c r="C70" i="18"/>
  <c r="O73" i="18" l="1"/>
  <c r="P72" i="18"/>
  <c r="N69" i="18"/>
  <c r="L68" i="18"/>
  <c r="K69" i="18"/>
  <c r="Y71" i="18"/>
  <c r="Z70" i="18"/>
  <c r="B72" i="18"/>
  <c r="C71" i="18"/>
  <c r="P73" i="18" l="1"/>
  <c r="O74" i="18"/>
  <c r="N70" i="18"/>
  <c r="K70" i="18"/>
  <c r="L69" i="18"/>
  <c r="Z71" i="18"/>
  <c r="Y72" i="18"/>
  <c r="B73" i="18"/>
  <c r="C72" i="18"/>
  <c r="O75" i="18" l="1"/>
  <c r="P74" i="18"/>
  <c r="N71" i="18"/>
  <c r="K71" i="18"/>
  <c r="L70" i="18"/>
  <c r="Y73" i="18"/>
  <c r="Z72" i="18"/>
  <c r="C73" i="18"/>
  <c r="B74" i="18"/>
  <c r="P75" i="18" l="1"/>
  <c r="O76" i="18"/>
  <c r="N72" i="18"/>
  <c r="K72" i="18"/>
  <c r="L71" i="18"/>
  <c r="Z73" i="18"/>
  <c r="Y74" i="18"/>
  <c r="B75" i="18"/>
  <c r="C74" i="18"/>
  <c r="O77" i="18" l="1"/>
  <c r="P76" i="18"/>
  <c r="N73" i="18"/>
  <c r="L72" i="18"/>
  <c r="K73" i="18"/>
  <c r="Z74" i="18"/>
  <c r="Y75" i="18"/>
  <c r="B76" i="18"/>
  <c r="C75" i="18"/>
  <c r="P77" i="18" l="1"/>
  <c r="O78" i="18"/>
  <c r="N74" i="18"/>
  <c r="K74" i="18"/>
  <c r="L73" i="18"/>
  <c r="Z75" i="18"/>
  <c r="Y76" i="18"/>
  <c r="B77" i="18"/>
  <c r="C76" i="18"/>
  <c r="O79" i="18" l="1"/>
  <c r="P78" i="18"/>
  <c r="N75" i="18"/>
  <c r="K75" i="18"/>
  <c r="L74" i="18"/>
  <c r="Y77" i="18"/>
  <c r="Z76" i="18"/>
  <c r="C77" i="18"/>
  <c r="B78" i="18"/>
  <c r="P79" i="18" l="1"/>
  <c r="O80" i="18"/>
  <c r="N76" i="18"/>
  <c r="K76" i="18"/>
  <c r="L75" i="18"/>
  <c r="Z77" i="18"/>
  <c r="Y78" i="18"/>
  <c r="B79" i="18"/>
  <c r="C78" i="18"/>
  <c r="O81" i="18" l="1"/>
  <c r="P80" i="18"/>
  <c r="N77" i="18"/>
  <c r="K77" i="18"/>
  <c r="L76" i="18"/>
  <c r="Y79" i="18"/>
  <c r="Z78" i="18"/>
  <c r="B80" i="18"/>
  <c r="C79" i="18"/>
  <c r="P81" i="18" l="1"/>
  <c r="O82" i="18"/>
  <c r="N78" i="18"/>
  <c r="K78" i="18"/>
  <c r="L77" i="18"/>
  <c r="Z79" i="18"/>
  <c r="Y80" i="18"/>
  <c r="B81" i="18"/>
  <c r="C80" i="18"/>
  <c r="O83" i="18" l="1"/>
  <c r="P82" i="18"/>
  <c r="N79" i="18"/>
  <c r="K79" i="18"/>
  <c r="L78" i="18"/>
  <c r="Z80" i="18"/>
  <c r="Y81" i="18"/>
  <c r="C81" i="18"/>
  <c r="B82" i="18"/>
  <c r="P83" i="18" l="1"/>
  <c r="O84" i="18"/>
  <c r="N80" i="18"/>
  <c r="K80" i="18"/>
  <c r="L79" i="18"/>
  <c r="Z81" i="18"/>
  <c r="Y82" i="18"/>
  <c r="B83" i="18"/>
  <c r="C82" i="18"/>
  <c r="O85" i="18" l="1"/>
  <c r="P84" i="18"/>
  <c r="N81" i="18"/>
  <c r="K81" i="18"/>
  <c r="L80" i="18"/>
  <c r="Z82" i="18"/>
  <c r="Y83" i="18"/>
  <c r="B84" i="18"/>
  <c r="C83" i="18"/>
  <c r="P85" i="18" l="1"/>
  <c r="O86" i="18"/>
  <c r="P86" i="18" s="1"/>
  <c r="N82" i="18"/>
  <c r="K82" i="18"/>
  <c r="L81" i="18"/>
  <c r="Z83" i="18"/>
  <c r="Y84" i="18"/>
  <c r="B85" i="18"/>
  <c r="C84" i="18"/>
  <c r="N83" i="18" l="1"/>
  <c r="K83" i="18"/>
  <c r="L82" i="18"/>
  <c r="Y85" i="18"/>
  <c r="Z84" i="18"/>
  <c r="C85" i="18"/>
  <c r="B86" i="18"/>
  <c r="N84" i="18" l="1"/>
  <c r="K84" i="18"/>
  <c r="L83" i="18"/>
  <c r="Z85" i="18"/>
  <c r="Y86" i="18"/>
  <c r="Z86" i="18" s="1"/>
  <c r="C86" i="18"/>
  <c r="N85" i="18" l="1"/>
  <c r="N86" i="18"/>
  <c r="K85" i="18"/>
  <c r="L84" i="18"/>
  <c r="K86" i="18" l="1"/>
  <c r="L86" i="18" s="1"/>
  <c r="L85" i="18"/>
</calcChain>
</file>

<file path=xl/sharedStrings.xml><?xml version="1.0" encoding="utf-8"?>
<sst xmlns="http://schemas.openxmlformats.org/spreadsheetml/2006/main" count="433" uniqueCount="199">
  <si>
    <t>今日やること</t>
    <rPh sb="0" eb="2">
      <t>キョウ</t>
    </rPh>
    <phoneticPr fontId="2"/>
  </si>
  <si>
    <t>@</t>
    <phoneticPr fontId="2"/>
  </si>
  <si>
    <t>今日の講義のまとめ</t>
    <rPh sb="0" eb="2">
      <t>キョウ</t>
    </rPh>
    <rPh sb="3" eb="5">
      <t>コウギ</t>
    </rPh>
    <phoneticPr fontId="2"/>
  </si>
  <si>
    <t>本日の講義資料</t>
    <rPh sb="0" eb="2">
      <t>ホンジツ</t>
    </rPh>
    <rPh sb="3" eb="5">
      <t>コウギ</t>
    </rPh>
    <rPh sb="5" eb="7">
      <t>シリョウ</t>
    </rPh>
    <phoneticPr fontId="2"/>
  </si>
  <si>
    <t>本日の課題</t>
    <rPh sb="0" eb="2">
      <t>ホンジツ</t>
    </rPh>
    <rPh sb="3" eb="5">
      <t>カダイ</t>
    </rPh>
    <phoneticPr fontId="2"/>
  </si>
  <si>
    <t>※</t>
    <phoneticPr fontId="2"/>
  </si>
  <si>
    <t>Memo</t>
    <phoneticPr fontId="2"/>
  </si>
  <si>
    <t>散らばりの統計量</t>
    <rPh sb="0" eb="1">
      <t>チ</t>
    </rPh>
    <rPh sb="5" eb="8">
      <t>トウケイリョウ</t>
    </rPh>
    <phoneticPr fontId="2"/>
  </si>
  <si>
    <t>標準偏差</t>
    <rPh sb="0" eb="2">
      <t>ヒョウジュン</t>
    </rPh>
    <rPh sb="2" eb="4">
      <t>ヘンサ</t>
    </rPh>
    <phoneticPr fontId="2"/>
  </si>
  <si>
    <t>:standard deviation</t>
    <phoneticPr fontId="2"/>
  </si>
  <si>
    <t>:variance</t>
    <phoneticPr fontId="2"/>
  </si>
  <si>
    <t>分散</t>
    <rPh sb="0" eb="2">
      <t>ブンサン</t>
    </rPh>
    <phoneticPr fontId="2"/>
  </si>
  <si>
    <t>平均値からの偏差平方の平均</t>
    <rPh sb="0" eb="3">
      <t>ヘイキンチ</t>
    </rPh>
    <rPh sb="6" eb="8">
      <t>ヘンサ</t>
    </rPh>
    <rPh sb="8" eb="10">
      <t>ヘイホウ</t>
    </rPh>
    <rPh sb="11" eb="13">
      <t>ヘイキン</t>
    </rPh>
    <phoneticPr fontId="2"/>
  </si>
  <si>
    <t>分散の正の平方根</t>
    <rPh sb="0" eb="2">
      <t>ブンサン</t>
    </rPh>
    <rPh sb="3" eb="4">
      <t>セイ</t>
    </rPh>
    <rPh sb="5" eb="8">
      <t>ヘイホウコン</t>
    </rPh>
    <phoneticPr fontId="2"/>
  </si>
  <si>
    <t>絶対偏差</t>
    <rPh sb="0" eb="2">
      <t>ゼッタイ</t>
    </rPh>
    <rPh sb="2" eb="4">
      <t>ヘンサ</t>
    </rPh>
    <phoneticPr fontId="2"/>
  </si>
  <si>
    <t>：偏差の絶対値</t>
    <rPh sb="1" eb="3">
      <t>ヘンサ</t>
    </rPh>
    <rPh sb="4" eb="7">
      <t>ゼッタイチ</t>
    </rPh>
    <phoneticPr fontId="2"/>
  </si>
  <si>
    <t>偏差平方</t>
    <rPh sb="0" eb="2">
      <t>ヘンサ</t>
    </rPh>
    <rPh sb="2" eb="4">
      <t>ヘイホウ</t>
    </rPh>
    <phoneticPr fontId="2"/>
  </si>
  <si>
    <t>：偏差の二乗</t>
    <rPh sb="1" eb="3">
      <t>ヘンサ</t>
    </rPh>
    <rPh sb="4" eb="6">
      <t>ジジョウ</t>
    </rPh>
    <phoneticPr fontId="2"/>
  </si>
  <si>
    <t>偏差</t>
    <rPh sb="0" eb="2">
      <t>ヘンサ</t>
    </rPh>
    <phoneticPr fontId="2"/>
  </si>
  <si>
    <r>
      <t>：データx</t>
    </r>
    <r>
      <rPr>
        <vertAlign val="subscript"/>
        <sz val="12"/>
        <color theme="1"/>
        <rFont val="メイリオ"/>
        <family val="3"/>
        <charset val="128"/>
      </rPr>
      <t>i</t>
    </r>
    <r>
      <rPr>
        <sz val="12"/>
        <color theme="1"/>
        <rFont val="メイリオ"/>
        <family val="3"/>
        <charset val="128"/>
      </rPr>
      <t>と点aとの差（x</t>
    </r>
    <r>
      <rPr>
        <vertAlign val="subscript"/>
        <sz val="12"/>
        <color theme="1"/>
        <rFont val="メイリオ"/>
        <family val="3"/>
        <charset val="128"/>
      </rPr>
      <t>i</t>
    </r>
    <r>
      <rPr>
        <sz val="12"/>
        <color theme="1"/>
        <rFont val="メイリオ"/>
        <family val="3"/>
        <charset val="128"/>
      </rPr>
      <t>-a）→pp. 58</t>
    </r>
    <rPh sb="7" eb="8">
      <t>テン</t>
    </rPh>
    <rPh sb="11" eb="12">
      <t>サ</t>
    </rPh>
    <phoneticPr fontId="2"/>
  </si>
  <si>
    <t>スライド・配布資料　はここからダウンロード可能</t>
    <rPh sb="5" eb="7">
      <t>ハイフ</t>
    </rPh>
    <rPh sb="7" eb="9">
      <t>シリョウ</t>
    </rPh>
    <rPh sb="21" eb="23">
      <t>カノウ</t>
    </rPh>
    <phoneticPr fontId="2"/>
  </si>
  <si>
    <t>x</t>
    <phoneticPr fontId="2"/>
  </si>
  <si>
    <t>Mean</t>
    <phoneticPr fontId="2"/>
  </si>
  <si>
    <t>f(x)</t>
    <phoneticPr fontId="2"/>
  </si>
  <si>
    <t>Std. Dev</t>
    <phoneticPr fontId="2"/>
  </si>
  <si>
    <t>x'</t>
    <phoneticPr fontId="2"/>
  </si>
  <si>
    <t>f(x')</t>
    <phoneticPr fontId="2"/>
  </si>
  <si>
    <t>x''</t>
    <phoneticPr fontId="2"/>
  </si>
  <si>
    <t>f(x'')</t>
    <phoneticPr fontId="2"/>
  </si>
  <si>
    <t>f(x')</t>
    <phoneticPr fontId="2"/>
  </si>
  <si>
    <t>x'</t>
    <phoneticPr fontId="2"/>
  </si>
  <si>
    <t>平均値</t>
    <rPh sb="0" eb="3">
      <t>ヘイキンチ</t>
    </rPh>
    <phoneticPr fontId="2"/>
  </si>
  <si>
    <t>番号</t>
    <rPh sb="0" eb="2">
      <t>バンゴウ</t>
    </rPh>
    <phoneticPr fontId="2"/>
  </si>
  <si>
    <t>値</t>
    <rPh sb="0" eb="1">
      <t>アタイ</t>
    </rPh>
    <phoneticPr fontId="2"/>
  </si>
  <si>
    <t>平均からの偏差</t>
    <rPh sb="0" eb="2">
      <t>ヘイキン</t>
    </rPh>
    <rPh sb="5" eb="7">
      <t>ヘンサ</t>
    </rPh>
    <phoneticPr fontId="2"/>
  </si>
  <si>
    <t>合計</t>
    <rPh sb="0" eb="2">
      <t>ゴウケイ</t>
    </rPh>
    <phoneticPr fontId="2"/>
  </si>
  <si>
    <t>※有効桁数については各自で判断すること</t>
    <rPh sb="1" eb="3">
      <t>ユウコウ</t>
    </rPh>
    <rPh sb="3" eb="5">
      <t>ケタスウ</t>
    </rPh>
    <rPh sb="10" eb="12">
      <t>カクジ</t>
    </rPh>
    <rPh sb="13" eb="15">
      <t>ハンダン</t>
    </rPh>
    <phoneticPr fontId="2"/>
  </si>
  <si>
    <t>2019/06/14(金)17:00まで</t>
    <rPh sb="11" eb="12">
      <t>キン</t>
    </rPh>
    <phoneticPr fontId="2"/>
  </si>
  <si>
    <t>f(x'')</t>
    <phoneticPr fontId="2"/>
  </si>
  <si>
    <t>母集団と標本の違いを理解します。</t>
    <rPh sb="0" eb="3">
      <t>ボシュウダン</t>
    </rPh>
    <rPh sb="4" eb="6">
      <t>ヒョウホン</t>
    </rPh>
    <rPh sb="7" eb="8">
      <t>チガ</t>
    </rPh>
    <rPh sb="10" eb="12">
      <t>リカイ</t>
    </rPh>
    <phoneticPr fontId="2"/>
  </si>
  <si>
    <t>推測統計学（統計学B）の目的を理解します。</t>
    <rPh sb="0" eb="2">
      <t>スイソク</t>
    </rPh>
    <rPh sb="2" eb="5">
      <t>トウケイガク</t>
    </rPh>
    <rPh sb="6" eb="9">
      <t>トウケイガク</t>
    </rPh>
    <rPh sb="12" eb="14">
      <t>モクテキ</t>
    </rPh>
    <rPh sb="15" eb="17">
      <t>リカイ</t>
    </rPh>
    <phoneticPr fontId="2"/>
  </si>
  <si>
    <t>無作為抽出の重要性を理解します。</t>
    <rPh sb="0" eb="3">
      <t>ムサクイ</t>
    </rPh>
    <rPh sb="3" eb="5">
      <t>チュウシュツ</t>
    </rPh>
    <rPh sb="6" eb="9">
      <t>ジュウヨウセイ</t>
    </rPh>
    <rPh sb="10" eb="12">
      <t>リカイ</t>
    </rPh>
    <phoneticPr fontId="2"/>
  </si>
  <si>
    <t>pp.8</t>
    <phoneticPr fontId="2"/>
  </si>
  <si>
    <t>母集団と標本の定義</t>
    <rPh sb="0" eb="3">
      <t>ボシュウダン</t>
    </rPh>
    <rPh sb="4" eb="6">
      <t>ヒョウホン</t>
    </rPh>
    <rPh sb="7" eb="9">
      <t>テイギ</t>
    </rPh>
    <phoneticPr fontId="2"/>
  </si>
  <si>
    <t>母集団</t>
    <rPh sb="0" eb="3">
      <t>ボシュウダン</t>
    </rPh>
    <phoneticPr fontId="2"/>
  </si>
  <si>
    <t>標本</t>
    <rPh sb="0" eb="2">
      <t>ヒョウホン</t>
    </rPh>
    <phoneticPr fontId="2"/>
  </si>
  <si>
    <t>対象とするすべての事物の集団</t>
    <rPh sb="0" eb="2">
      <t>タイショウ</t>
    </rPh>
    <rPh sb="9" eb="11">
      <t>ジブツ</t>
    </rPh>
    <rPh sb="12" eb="14">
      <t>シュウダン</t>
    </rPh>
    <phoneticPr fontId="2"/>
  </si>
  <si>
    <t>母集団の一部</t>
    <rPh sb="0" eb="3">
      <t>ボシュウダン</t>
    </rPh>
    <rPh sb="4" eb="6">
      <t>イチブ</t>
    </rPh>
    <phoneticPr fontId="2"/>
  </si>
  <si>
    <t>推測統計学</t>
    <rPh sb="0" eb="2">
      <t>スイソク</t>
    </rPh>
    <rPh sb="2" eb="5">
      <t>トウケイガク</t>
    </rPh>
    <phoneticPr fontId="2"/>
  </si>
  <si>
    <t>一部（標本）の特徴から</t>
    <rPh sb="0" eb="2">
      <t>イチブ</t>
    </rPh>
    <rPh sb="3" eb="5">
      <t>ヒョウホン</t>
    </rPh>
    <rPh sb="7" eb="9">
      <t>トクチョウ</t>
    </rPh>
    <phoneticPr fontId="2"/>
  </si>
  <si>
    <t>全体（母集団）の特徴を推測する</t>
    <phoneticPr fontId="2"/>
  </si>
  <si>
    <t>※</t>
    <phoneticPr fontId="2"/>
  </si>
  <si>
    <t>ポイントは</t>
    <phoneticPr fontId="2"/>
  </si>
  <si>
    <t>が</t>
    <phoneticPr fontId="2"/>
  </si>
  <si>
    <t>の特徴を表現しているか否か</t>
    <rPh sb="1" eb="3">
      <t>トクチョウ</t>
    </rPh>
    <rPh sb="4" eb="6">
      <t>ヒョウゲン</t>
    </rPh>
    <rPh sb="11" eb="12">
      <t>イナ</t>
    </rPh>
    <phoneticPr fontId="2"/>
  </si>
  <si>
    <t>クイズ1-1</t>
    <phoneticPr fontId="2"/>
  </si>
  <si>
    <t>A</t>
    <phoneticPr fontId="2"/>
  </si>
  <si>
    <t>B</t>
    <phoneticPr fontId="2"/>
  </si>
  <si>
    <t>店舗内の机で記入してもらう</t>
    <phoneticPr fontId="2"/>
  </si>
  <si>
    <t>C</t>
    <phoneticPr fontId="2"/>
  </si>
  <si>
    <t>ポイントカードの利用履歴から、</t>
    <phoneticPr fontId="2"/>
  </si>
  <si>
    <t>平均して1週間で1回以上来店している人を抽出して、</t>
    <phoneticPr fontId="2"/>
  </si>
  <si>
    <t>調査票を郵送する</t>
    <phoneticPr fontId="2"/>
  </si>
  <si>
    <t>適切な調査対象はどれでしょう？（ダメなところに下線を引く）</t>
    <rPh sb="23" eb="25">
      <t>カセン</t>
    </rPh>
    <rPh sb="26" eb="27">
      <t>ヒ</t>
    </rPh>
    <phoneticPr fontId="2"/>
  </si>
  <si>
    <r>
      <t>大学の講義の休み時間を利用して、</t>
    </r>
    <r>
      <rPr>
        <sz val="12"/>
        <color rgb="FFFF0000"/>
        <rFont val="メイリオ"/>
        <family val="3"/>
        <charset val="128"/>
      </rPr>
      <t>学生に</t>
    </r>
    <r>
      <rPr>
        <sz val="12"/>
        <rFont val="メイリオ"/>
        <family val="3"/>
        <charset val="128"/>
      </rPr>
      <t>調査票を記入してもらう</t>
    </r>
    <phoneticPr fontId="2"/>
  </si>
  <si>
    <r>
      <rPr>
        <sz val="12"/>
        <color rgb="FFFF0000"/>
        <rFont val="メイリオ"/>
        <family val="3"/>
        <charset val="128"/>
      </rPr>
      <t>混雑していない時間帯の来店者</t>
    </r>
    <r>
      <rPr>
        <sz val="12"/>
        <rFont val="メイリオ"/>
        <family val="3"/>
        <charset val="128"/>
      </rPr>
      <t>に調査票を渡して、</t>
    </r>
    <phoneticPr fontId="2"/>
  </si>
  <si>
    <t>pp.</t>
    <phoneticPr fontId="2"/>
  </si>
  <si>
    <t>→Google classroomから回答</t>
    <rPh sb="19" eb="21">
      <t>カイトウ</t>
    </rPh>
    <phoneticPr fontId="2"/>
  </si>
  <si>
    <t>Google classroom: u26iot3</t>
    <phoneticPr fontId="2"/>
  </si>
  <si>
    <t>2019/10/07(月)17:00まで</t>
    <rPh sb="11" eb="12">
      <t>ゲツ</t>
    </rPh>
    <phoneticPr fontId="2"/>
  </si>
  <si>
    <t>母集団と標本</t>
    <rPh sb="0" eb="3">
      <t>ボシュウダン</t>
    </rPh>
    <rPh sb="4" eb="6">
      <t>ヒョウホン</t>
    </rPh>
    <phoneticPr fontId="2"/>
  </si>
  <si>
    <t>母集団</t>
    <rPh sb="0" eb="3">
      <t>ボシュウダン</t>
    </rPh>
    <phoneticPr fontId="2"/>
  </si>
  <si>
    <t>標本</t>
    <rPh sb="0" eb="2">
      <t>ヒョウホン</t>
    </rPh>
    <phoneticPr fontId="2"/>
  </si>
  <si>
    <t>対象とするすべての事物</t>
    <rPh sb="0" eb="2">
      <t>タイショウ</t>
    </rPh>
    <rPh sb="9" eb="11">
      <t>ジブツ</t>
    </rPh>
    <phoneticPr fontId="2"/>
  </si>
  <si>
    <t>母集団の一部</t>
    <rPh sb="0" eb="3">
      <t>ボシュウダン</t>
    </rPh>
    <rPh sb="4" eb="6">
      <t>イチブ</t>
    </rPh>
    <phoneticPr fontId="2"/>
  </si>
  <si>
    <t>有限母集団</t>
    <rPh sb="0" eb="2">
      <t>ユウゲン</t>
    </rPh>
    <rPh sb="2" eb="5">
      <t>ボシュウダン</t>
    </rPh>
    <phoneticPr fontId="2"/>
  </si>
  <si>
    <t>無限母集団</t>
    <rPh sb="0" eb="2">
      <t>ムゲン</t>
    </rPh>
    <rPh sb="2" eb="5">
      <t>ボシュウダン</t>
    </rPh>
    <phoneticPr fontId="2"/>
  </si>
  <si>
    <t>母集団の規模が確定できる</t>
    <rPh sb="0" eb="3">
      <t>ボシュウダン</t>
    </rPh>
    <rPh sb="4" eb="6">
      <t>キボ</t>
    </rPh>
    <rPh sb="7" eb="9">
      <t>カクテイ</t>
    </rPh>
    <phoneticPr fontId="2"/>
  </si>
  <si>
    <t>母集団の規模が不明、無限</t>
    <rPh sb="0" eb="3">
      <t>ボシュウダン</t>
    </rPh>
    <rPh sb="4" eb="6">
      <t>キボ</t>
    </rPh>
    <rPh sb="7" eb="9">
      <t>フメイ</t>
    </rPh>
    <rPh sb="10" eb="12">
      <t>ムゲン</t>
    </rPh>
    <phoneticPr fontId="2"/>
  </si>
  <si>
    <t>母数（パラメータ）</t>
    <rPh sb="0" eb="2">
      <t>ボスウ</t>
    </rPh>
    <phoneticPr fontId="2"/>
  </si>
  <si>
    <t>母集団の特徴を表す統計数値</t>
    <rPh sb="0" eb="3">
      <t>ボシュウダン</t>
    </rPh>
    <rPh sb="4" eb="6">
      <t>トクチョウ</t>
    </rPh>
    <rPh sb="7" eb="8">
      <t>アラワ</t>
    </rPh>
    <rPh sb="9" eb="11">
      <t>トウケイ</t>
    </rPh>
    <rPh sb="11" eb="13">
      <t>スウチ</t>
    </rPh>
    <phoneticPr fontId="2"/>
  </si>
  <si>
    <t>μ</t>
  </si>
  <si>
    <t>μ</t>
    <phoneticPr fontId="2"/>
  </si>
  <si>
    <t>（ミュー）</t>
  </si>
  <si>
    <t>（ミュー）</t>
    <phoneticPr fontId="2"/>
  </si>
  <si>
    <t>母平均</t>
    <rPh sb="0" eb="1">
      <t>ボ</t>
    </rPh>
    <rPh sb="1" eb="3">
      <t>ヘイキン</t>
    </rPh>
    <phoneticPr fontId="2"/>
  </si>
  <si>
    <t>母分散</t>
    <rPh sb="0" eb="1">
      <t>ボ</t>
    </rPh>
    <rPh sb="1" eb="3">
      <t>ブンサン</t>
    </rPh>
    <phoneticPr fontId="2"/>
  </si>
  <si>
    <t>母標準偏差</t>
    <rPh sb="0" eb="1">
      <t>ボ</t>
    </rPh>
    <rPh sb="1" eb="3">
      <t>ヒョウジュン</t>
    </rPh>
    <rPh sb="3" eb="5">
      <t>ヘンサ</t>
    </rPh>
    <phoneticPr fontId="2"/>
  </si>
  <si>
    <t>母相関係数</t>
    <rPh sb="0" eb="1">
      <t>ボ</t>
    </rPh>
    <rPh sb="1" eb="3">
      <t>ソウカン</t>
    </rPh>
    <rPh sb="3" eb="5">
      <t>ケイスウ</t>
    </rPh>
    <phoneticPr fontId="2"/>
  </si>
  <si>
    <t>ρ</t>
  </si>
  <si>
    <t>ρ</t>
    <phoneticPr fontId="2"/>
  </si>
  <si>
    <t>（ロー）</t>
  </si>
  <si>
    <t>（ロー）</t>
    <phoneticPr fontId="2"/>
  </si>
  <si>
    <t>σ</t>
  </si>
  <si>
    <t>σ</t>
    <phoneticPr fontId="2"/>
  </si>
  <si>
    <t>（シグマ）</t>
  </si>
  <si>
    <t>（シグマ）</t>
    <phoneticPr fontId="2"/>
  </si>
  <si>
    <r>
      <t>σ</t>
    </r>
    <r>
      <rPr>
        <vertAlign val="superscript"/>
        <sz val="12"/>
        <color theme="1"/>
        <rFont val="メイリオ"/>
        <family val="3"/>
        <charset val="128"/>
      </rPr>
      <t>2</t>
    </r>
    <phoneticPr fontId="2"/>
  </si>
  <si>
    <t>（シグマの2乗）</t>
    <rPh sb="6" eb="7">
      <t>ジョウ</t>
    </rPh>
    <phoneticPr fontId="2"/>
  </si>
  <si>
    <t>標本の抽出</t>
    <rPh sb="0" eb="2">
      <t>ヒョウホン</t>
    </rPh>
    <rPh sb="3" eb="5">
      <t>チュウシュツ</t>
    </rPh>
    <phoneticPr fontId="2"/>
  </si>
  <si>
    <t>無作為抽出（ランダムに選ぶ）でなければならない</t>
    <rPh sb="0" eb="3">
      <t>ムサクイ</t>
    </rPh>
    <rPh sb="3" eb="5">
      <t>チュウシュツ</t>
    </rPh>
    <rPh sb="11" eb="12">
      <t>エラ</t>
    </rPh>
    <phoneticPr fontId="2"/>
  </si>
  <si>
    <t>本日のHW</t>
    <rPh sb="0" eb="2">
      <t>ホンジツ</t>
    </rPh>
    <phoneticPr fontId="2"/>
  </si>
  <si>
    <t>以下のデータについて、①～⑩の値を求めよ</t>
    <rPh sb="0" eb="2">
      <t>イカ</t>
    </rPh>
    <rPh sb="15" eb="16">
      <t>アタイ</t>
    </rPh>
    <rPh sb="17" eb="18">
      <t>モト</t>
    </rPh>
    <phoneticPr fontId="2"/>
  </si>
  <si>
    <t>i</t>
    <phoneticPr fontId="2"/>
  </si>
  <si>
    <r>
      <t>x</t>
    </r>
    <r>
      <rPr>
        <vertAlign val="subscript"/>
        <sz val="12"/>
        <rFont val="メイリオ"/>
        <family val="3"/>
        <charset val="128"/>
      </rPr>
      <t>i</t>
    </r>
    <phoneticPr fontId="2"/>
  </si>
  <si>
    <t>①</t>
    <phoneticPr fontId="2"/>
  </si>
  <si>
    <t>②</t>
    <phoneticPr fontId="2"/>
  </si>
  <si>
    <t>③</t>
    <phoneticPr fontId="2"/>
  </si>
  <si>
    <t>④</t>
    <phoneticPr fontId="2"/>
  </si>
  <si>
    <t>⑤</t>
    <phoneticPr fontId="2"/>
  </si>
  <si>
    <t>⑥</t>
    <phoneticPr fontId="2"/>
  </si>
  <si>
    <t>⑦</t>
    <phoneticPr fontId="2"/>
  </si>
  <si>
    <t>⑧</t>
    <phoneticPr fontId="2"/>
  </si>
  <si>
    <t>⑨</t>
    <phoneticPr fontId="2"/>
  </si>
  <si>
    <t>⑩</t>
    <phoneticPr fontId="2"/>
  </si>
  <si>
    <t>※データは母集団として扱う</t>
    <rPh sb="5" eb="8">
      <t>ボシュウダン</t>
    </rPh>
    <rPh sb="11" eb="12">
      <t>アツカ</t>
    </rPh>
    <phoneticPr fontId="2"/>
  </si>
  <si>
    <t>偏差平方和</t>
    <rPh sb="0" eb="2">
      <t>ヘンサ</t>
    </rPh>
    <rPh sb="2" eb="4">
      <t>ヘイホウ</t>
    </rPh>
    <rPh sb="4" eb="5">
      <t>ワ</t>
    </rPh>
    <phoneticPr fontId="2"/>
  </si>
  <si>
    <t>平均からの偏差</t>
    <rPh sb="0" eb="2">
      <t>ヘイキン</t>
    </rPh>
    <rPh sb="5" eb="7">
      <t>ヘンサ</t>
    </rPh>
    <phoneticPr fontId="2"/>
  </si>
  <si>
    <t>平均からの偏差の合計</t>
    <rPh sb="0" eb="2">
      <t>ヘイキン</t>
    </rPh>
    <rPh sb="5" eb="7">
      <t>ヘンサ</t>
    </rPh>
    <rPh sb="8" eb="10">
      <t>ゴウケイ</t>
    </rPh>
    <phoneticPr fontId="2"/>
  </si>
  <si>
    <t>偏差平方</t>
    <rPh sb="0" eb="2">
      <t>ヘンサ</t>
    </rPh>
    <rPh sb="2" eb="4">
      <t>ヘイホウ</t>
    </rPh>
    <phoneticPr fontId="2"/>
  </si>
  <si>
    <t>pp.10</t>
    <phoneticPr fontId="2"/>
  </si>
  <si>
    <t>母集団の例</t>
    <rPh sb="0" eb="3">
      <t>ボシュウダン</t>
    </rPh>
    <rPh sb="4" eb="5">
      <t>レイ</t>
    </rPh>
    <phoneticPr fontId="2"/>
  </si>
  <si>
    <t>有限母集団</t>
    <rPh sb="0" eb="2">
      <t>ユウゲン</t>
    </rPh>
    <rPh sb="2" eb="5">
      <t>ボシュウダン</t>
    </rPh>
    <phoneticPr fontId="2"/>
  </si>
  <si>
    <t>母集団の</t>
    <rPh sb="0" eb="3">
      <t>ボシュウダン</t>
    </rPh>
    <phoneticPr fontId="2"/>
  </si>
  <si>
    <t>規模</t>
    <rPh sb="0" eb="2">
      <t>キボ</t>
    </rPh>
    <phoneticPr fontId="2"/>
  </si>
  <si>
    <t>を確定できるもの</t>
    <rPh sb="1" eb="3">
      <t>カクテイ</t>
    </rPh>
    <phoneticPr fontId="2"/>
  </si>
  <si>
    <t>母集団の規模が</t>
    <rPh sb="0" eb="3">
      <t>ボシュウダン</t>
    </rPh>
    <rPh sb="4" eb="6">
      <t>キボ</t>
    </rPh>
    <phoneticPr fontId="2"/>
  </si>
  <si>
    <t>または</t>
    <phoneticPr fontId="2"/>
  </si>
  <si>
    <t>不明</t>
    <rPh sb="0" eb="2">
      <t>フメイ</t>
    </rPh>
    <phoneticPr fontId="2"/>
  </si>
  <si>
    <t>無限</t>
    <rPh sb="0" eb="2">
      <t>ムゲン</t>
    </rPh>
    <phoneticPr fontId="2"/>
  </si>
  <si>
    <t>枠母集団</t>
    <rPh sb="0" eb="1">
      <t>ワク</t>
    </rPh>
    <rPh sb="1" eb="4">
      <t>ボシュウダン</t>
    </rPh>
    <phoneticPr fontId="2"/>
  </si>
  <si>
    <t>標本を抽出するために設定した母集団</t>
    <rPh sb="0" eb="2">
      <t>ヒョウホン</t>
    </rPh>
    <rPh sb="3" eb="5">
      <t>チュウシュツ</t>
    </rPh>
    <rPh sb="10" eb="12">
      <t>セッテイ</t>
    </rPh>
    <rPh sb="14" eb="17">
      <t>ボシュウダン</t>
    </rPh>
    <phoneticPr fontId="2"/>
  </si>
  <si>
    <t>例題1-1, 問題1-1</t>
    <rPh sb="0" eb="2">
      <t>レイダイ</t>
    </rPh>
    <rPh sb="7" eb="9">
      <t>モンダイ</t>
    </rPh>
    <phoneticPr fontId="2"/>
  </si>
  <si>
    <t>次のうち、有限母集団はどれでしょう？</t>
    <rPh sb="0" eb="1">
      <t>ツギ</t>
    </rPh>
    <rPh sb="5" eb="7">
      <t>ユウゲン</t>
    </rPh>
    <rPh sb="7" eb="10">
      <t>ボシュウダン</t>
    </rPh>
    <phoneticPr fontId="2"/>
  </si>
  <si>
    <t>ある店舗のポイントカード所有者（T年1月1日）</t>
    <phoneticPr fontId="2"/>
  </si>
  <si>
    <t>全国の20歳以上の男女（T年1月1日）</t>
    <phoneticPr fontId="2"/>
  </si>
  <si>
    <r>
      <t>ある店舗の</t>
    </r>
    <r>
      <rPr>
        <sz val="12"/>
        <color rgb="FFFF0000"/>
        <rFont val="メイリオ"/>
        <family val="3"/>
        <charset val="128"/>
      </rPr>
      <t>常連客</t>
    </r>
    <phoneticPr fontId="2"/>
  </si>
  <si>
    <r>
      <rPr>
        <sz val="12"/>
        <color rgb="FFFF0000"/>
        <rFont val="メイリオ"/>
        <family val="3"/>
        <charset val="128"/>
      </rPr>
      <t>長期にわたって自宅や自室に閉じこもっている人</t>
    </r>
    <r>
      <rPr>
        <sz val="12"/>
        <color theme="1"/>
        <rFont val="メイリオ"/>
        <family val="3"/>
        <charset val="128"/>
      </rPr>
      <t>（T年1月1日）</t>
    </r>
    <phoneticPr fontId="2"/>
  </si>
  <si>
    <r>
      <t>ある製造機械から生産されたコンピュータ用部品</t>
    </r>
    <r>
      <rPr>
        <sz val="12"/>
        <color rgb="FFFF0000"/>
        <rFont val="メイリオ"/>
        <family val="3"/>
        <charset val="128"/>
      </rPr>
      <t>（期間が不明）</t>
    </r>
    <rPh sb="23" eb="25">
      <t>キカン</t>
    </rPh>
    <rPh sb="26" eb="28">
      <t>フメイ</t>
    </rPh>
    <phoneticPr fontId="2"/>
  </si>
  <si>
    <r>
      <t>コイン投げで表の出る比率</t>
    </r>
    <r>
      <rPr>
        <sz val="12"/>
        <color rgb="FFFF0000"/>
        <rFont val="メイリオ"/>
        <family val="3"/>
        <charset val="128"/>
      </rPr>
      <t>（試行回数が不明）</t>
    </r>
    <rPh sb="13" eb="15">
      <t>シコウ</t>
    </rPh>
    <rPh sb="15" eb="17">
      <t>カイスウ</t>
    </rPh>
    <rPh sb="18" eb="20">
      <t>フメイ</t>
    </rPh>
    <phoneticPr fontId="2"/>
  </si>
  <si>
    <t>※無限母集団の場合、判断の根拠となる部分に下線あるいは追記</t>
    <rPh sb="1" eb="3">
      <t>ムゲン</t>
    </rPh>
    <rPh sb="3" eb="6">
      <t>ボシュウダン</t>
    </rPh>
    <rPh sb="7" eb="9">
      <t>バアイ</t>
    </rPh>
    <rPh sb="10" eb="12">
      <t>ハンダン</t>
    </rPh>
    <rPh sb="13" eb="15">
      <t>コンキョ</t>
    </rPh>
    <rPh sb="18" eb="20">
      <t>ブブン</t>
    </rPh>
    <rPh sb="21" eb="23">
      <t>カセン</t>
    </rPh>
    <rPh sb="27" eb="29">
      <t>ツイキ</t>
    </rPh>
    <phoneticPr fontId="2"/>
  </si>
  <si>
    <t>pp.12</t>
    <phoneticPr fontId="2"/>
  </si>
  <si>
    <t>母数の定義と表記法</t>
    <rPh sb="0" eb="2">
      <t>ボスウ</t>
    </rPh>
    <rPh sb="3" eb="5">
      <t>テイギ</t>
    </rPh>
    <rPh sb="6" eb="9">
      <t>ヒョウキホウ</t>
    </rPh>
    <phoneticPr fontId="2"/>
  </si>
  <si>
    <t>母数</t>
    <rPh sb="0" eb="2">
      <t>ボスウ</t>
    </rPh>
    <phoneticPr fontId="2"/>
  </si>
  <si>
    <t>パラメータ</t>
    <phoneticPr fontId="2"/>
  </si>
  <si>
    <t>母集団の状況（特徴）を表す統計数値</t>
    <rPh sb="0" eb="3">
      <t>ボシュウダン</t>
    </rPh>
    <rPh sb="4" eb="6">
      <t>ジョウキョウ</t>
    </rPh>
    <rPh sb="7" eb="9">
      <t>トクチョウ</t>
    </rPh>
    <rPh sb="11" eb="12">
      <t>アラワ</t>
    </rPh>
    <rPh sb="13" eb="15">
      <t>トウケイ</t>
    </rPh>
    <rPh sb="15" eb="17">
      <t>スウチ</t>
    </rPh>
    <phoneticPr fontId="2"/>
  </si>
  <si>
    <t>母集団の平均や分散など</t>
    <rPh sb="0" eb="3">
      <t>ボシュウダン</t>
    </rPh>
    <rPh sb="4" eb="6">
      <t>ヘイキン</t>
    </rPh>
    <rPh sb="7" eb="9">
      <t>ブンサン</t>
    </rPh>
    <phoneticPr fontId="2"/>
  </si>
  <si>
    <t>よく使うパラメータ</t>
    <rPh sb="2" eb="3">
      <t>ツカ</t>
    </rPh>
    <phoneticPr fontId="2"/>
  </si>
  <si>
    <t>σ2</t>
  </si>
  <si>
    <t>※パラメータは</t>
    <phoneticPr fontId="2"/>
  </si>
  <si>
    <t>ギリシャ文字</t>
    <rPh sb="4" eb="6">
      <t>モジ</t>
    </rPh>
    <phoneticPr fontId="2"/>
  </si>
  <si>
    <t>で表すことが多い</t>
    <rPh sb="1" eb="2">
      <t>アラワ</t>
    </rPh>
    <rPh sb="6" eb="7">
      <t>オオ</t>
    </rPh>
    <phoneticPr fontId="2"/>
  </si>
  <si>
    <t>pp.13</t>
    <phoneticPr fontId="2"/>
  </si>
  <si>
    <t>全数調査</t>
    <rPh sb="0" eb="2">
      <t>ゼンスウ</t>
    </rPh>
    <rPh sb="2" eb="4">
      <t>チョウサ</t>
    </rPh>
    <phoneticPr fontId="2"/>
  </si>
  <si>
    <t>母集団すべてに行う調査</t>
    <rPh sb="0" eb="3">
      <t>ボシュウダン</t>
    </rPh>
    <rPh sb="7" eb="8">
      <t>オコナ</t>
    </rPh>
    <rPh sb="9" eb="11">
      <t>チョウサ</t>
    </rPh>
    <phoneticPr fontId="2"/>
  </si>
  <si>
    <t>標本調査</t>
    <rPh sb="0" eb="2">
      <t>ヒョウホン</t>
    </rPh>
    <rPh sb="2" eb="4">
      <t>チョウサ</t>
    </rPh>
    <phoneticPr fontId="2"/>
  </si>
  <si>
    <t>標本を抽出して、標本のみに行う調査</t>
    <rPh sb="0" eb="2">
      <t>ヒョウホン</t>
    </rPh>
    <rPh sb="3" eb="5">
      <t>チュウシュツ</t>
    </rPh>
    <rPh sb="8" eb="10">
      <t>ヒョウホン</t>
    </rPh>
    <rPh sb="13" eb="14">
      <t>オコナ</t>
    </rPh>
    <rPh sb="15" eb="17">
      <t>チョウサ</t>
    </rPh>
    <phoneticPr fontId="2"/>
  </si>
  <si>
    <t>標本抽出</t>
    <rPh sb="0" eb="2">
      <t>ヒョウホン</t>
    </rPh>
    <rPh sb="2" eb="4">
      <t>チュウシュツ</t>
    </rPh>
    <phoneticPr fontId="2"/>
  </si>
  <si>
    <t>母集団の一部を取り出すこと</t>
    <rPh sb="0" eb="3">
      <t>ボシュウダン</t>
    </rPh>
    <rPh sb="4" eb="6">
      <t>イチブ</t>
    </rPh>
    <rPh sb="7" eb="8">
      <t>ト</t>
    </rPh>
    <rPh sb="9" eb="10">
      <t>ダ</t>
    </rPh>
    <phoneticPr fontId="2"/>
  </si>
  <si>
    <t>無作為抽出</t>
    <rPh sb="0" eb="3">
      <t>ムサクイ</t>
    </rPh>
    <rPh sb="3" eb="5">
      <t>チュウシュツ</t>
    </rPh>
    <phoneticPr fontId="2"/>
  </si>
  <si>
    <t>ランダムとは</t>
    <phoneticPr fontId="2"/>
  </si>
  <si>
    <t>作為的でない</t>
    <rPh sb="0" eb="3">
      <t>サクイテキ</t>
    </rPh>
    <phoneticPr fontId="2"/>
  </si>
  <si>
    <t>あるいは</t>
    <phoneticPr fontId="2"/>
  </si>
  <si>
    <t>法則性がない</t>
    <rPh sb="0" eb="3">
      <t>ホウソクセイ</t>
    </rPh>
    <phoneticPr fontId="2"/>
  </si>
  <si>
    <t>こと</t>
    <phoneticPr fontId="2"/>
  </si>
  <si>
    <t>ランダムな抽出方法（ランダムサンプリングともいう）</t>
    <rPh sb="5" eb="7">
      <t>チュウシュツ</t>
    </rPh>
    <rPh sb="7" eb="9">
      <t>ホウホウ</t>
    </rPh>
    <phoneticPr fontId="2"/>
  </si>
  <si>
    <t>pp.14</t>
    <phoneticPr fontId="2"/>
  </si>
  <si>
    <t>例題1-2</t>
    <rPh sb="0" eb="2">
      <t>レイダイ</t>
    </rPh>
    <phoneticPr fontId="2"/>
  </si>
  <si>
    <t>以下の事例の問題点に下線を引くこと</t>
    <rPh sb="0" eb="2">
      <t>イカ</t>
    </rPh>
    <rPh sb="3" eb="5">
      <t>ジレイ</t>
    </rPh>
    <rPh sb="6" eb="9">
      <t>モンダイテン</t>
    </rPh>
    <rPh sb="10" eb="12">
      <t>カセン</t>
    </rPh>
    <rPh sb="13" eb="14">
      <t>ヒ</t>
    </rPh>
    <phoneticPr fontId="2"/>
  </si>
  <si>
    <t>大学生のアルバイト実態を調べるために、サークルの友人に協力</t>
    <rPh sb="0" eb="3">
      <t>ダイガクセイ</t>
    </rPh>
    <rPh sb="9" eb="11">
      <t>ジッタイ</t>
    </rPh>
    <rPh sb="12" eb="13">
      <t>シラ</t>
    </rPh>
    <rPh sb="24" eb="26">
      <t>ユウジン</t>
    </rPh>
    <rPh sb="27" eb="29">
      <t>キョウリョク</t>
    </rPh>
    <phoneticPr fontId="2"/>
  </si>
  <si>
    <t>してもらい、友人たちの所属しているゼミナールのメンバーや</t>
    <rPh sb="6" eb="8">
      <t>ユウジン</t>
    </rPh>
    <rPh sb="11" eb="13">
      <t>ショゾク</t>
    </rPh>
    <phoneticPr fontId="2"/>
  </si>
  <si>
    <t>アルバイト仲間に調査を行いました。</t>
    <rPh sb="5" eb="7">
      <t>ナカマ</t>
    </rPh>
    <rPh sb="8" eb="10">
      <t>チョウサ</t>
    </rPh>
    <rPh sb="11" eb="12">
      <t>オコナ</t>
    </rPh>
    <phoneticPr fontId="2"/>
  </si>
  <si>
    <t>母集団は全国の大学生です。</t>
    <rPh sb="0" eb="3">
      <t>ボシュウダン</t>
    </rPh>
    <rPh sb="4" eb="6">
      <t>ゼンコク</t>
    </rPh>
    <rPh sb="7" eb="10">
      <t>ダイガクセイ</t>
    </rPh>
    <phoneticPr fontId="2"/>
  </si>
  <si>
    <r>
      <rPr>
        <sz val="12"/>
        <color rgb="FFFF0000"/>
        <rFont val="メイリオ"/>
        <family val="3"/>
        <charset val="128"/>
      </rPr>
      <t>母集団は全国の大学生</t>
    </r>
    <r>
      <rPr>
        <sz val="12"/>
        <color theme="1"/>
        <rFont val="メイリオ"/>
        <family val="3"/>
        <charset val="128"/>
      </rPr>
      <t>です。</t>
    </r>
    <rPh sb="0" eb="3">
      <t>ボシュウダン</t>
    </rPh>
    <rPh sb="4" eb="6">
      <t>ゼンコク</t>
    </rPh>
    <rPh sb="7" eb="10">
      <t>ダイガクセイ</t>
    </rPh>
    <phoneticPr fontId="2"/>
  </si>
  <si>
    <r>
      <rPr>
        <sz val="12"/>
        <color rgb="FFFF0000"/>
        <rFont val="メイリオ"/>
        <family val="3"/>
        <charset val="128"/>
      </rPr>
      <t>アルバイト仲間</t>
    </r>
    <r>
      <rPr>
        <sz val="12"/>
        <color theme="1"/>
        <rFont val="メイリオ"/>
        <family val="3"/>
        <charset val="128"/>
      </rPr>
      <t>に調査を行いました。</t>
    </r>
    <rPh sb="5" eb="7">
      <t>ナカマ</t>
    </rPh>
    <rPh sb="8" eb="10">
      <t>チョウサ</t>
    </rPh>
    <rPh sb="11" eb="12">
      <t>オコナ</t>
    </rPh>
    <phoneticPr fontId="2"/>
  </si>
  <si>
    <r>
      <t>してもらい、</t>
    </r>
    <r>
      <rPr>
        <sz val="12"/>
        <color rgb="FFFF0000"/>
        <rFont val="メイリオ"/>
        <family val="3"/>
        <charset val="128"/>
      </rPr>
      <t>友人たちの所属しているゼミナール</t>
    </r>
    <r>
      <rPr>
        <sz val="12"/>
        <color theme="1"/>
        <rFont val="メイリオ"/>
        <family val="3"/>
        <charset val="128"/>
      </rPr>
      <t>のメンバーや</t>
    </r>
    <rPh sb="6" eb="8">
      <t>ユウジン</t>
    </rPh>
    <rPh sb="11" eb="13">
      <t>ショゾク</t>
    </rPh>
    <phoneticPr fontId="2"/>
  </si>
  <si>
    <r>
      <t>大学生のアルバイト実態を調べるために、</t>
    </r>
    <r>
      <rPr>
        <sz val="12"/>
        <color rgb="FFFF0000"/>
        <rFont val="メイリオ"/>
        <family val="3"/>
        <charset val="128"/>
      </rPr>
      <t>サークルの友人に協力</t>
    </r>
    <rPh sb="0" eb="3">
      <t>ダイガクセイ</t>
    </rPh>
    <rPh sb="9" eb="11">
      <t>ジッタイ</t>
    </rPh>
    <rPh sb="12" eb="13">
      <t>シラ</t>
    </rPh>
    <rPh sb="24" eb="26">
      <t>ユウジン</t>
    </rPh>
    <rPh sb="27" eb="29">
      <t>キョウリョク</t>
    </rPh>
    <phoneticPr fontId="2"/>
  </si>
  <si>
    <t>全国のインターネット利用者を調べるために、主要都市とその近郊</t>
    <rPh sb="0" eb="2">
      <t>ゼンコク</t>
    </rPh>
    <rPh sb="10" eb="13">
      <t>リヨウシャ</t>
    </rPh>
    <rPh sb="14" eb="15">
      <t>シラ</t>
    </rPh>
    <rPh sb="21" eb="23">
      <t>シュヨウ</t>
    </rPh>
    <rPh sb="23" eb="25">
      <t>トシ</t>
    </rPh>
    <rPh sb="28" eb="30">
      <t>キンコウ</t>
    </rPh>
    <phoneticPr fontId="2"/>
  </si>
  <si>
    <t>に居住する世帯に対してランダムに固定電話へ電話をかける方式を</t>
    <rPh sb="1" eb="3">
      <t>キョジュウ</t>
    </rPh>
    <rPh sb="5" eb="7">
      <t>セタイ</t>
    </rPh>
    <rPh sb="8" eb="9">
      <t>タイ</t>
    </rPh>
    <rPh sb="16" eb="18">
      <t>コテイ</t>
    </rPh>
    <rPh sb="18" eb="20">
      <t>デンワ</t>
    </rPh>
    <rPh sb="21" eb="23">
      <t>デンワ</t>
    </rPh>
    <rPh sb="27" eb="29">
      <t>ホウシキ</t>
    </rPh>
    <phoneticPr fontId="2"/>
  </si>
  <si>
    <t>用いた調査を実施しました。</t>
    <rPh sb="0" eb="1">
      <t>モチ</t>
    </rPh>
    <rPh sb="3" eb="5">
      <t>チョウサ</t>
    </rPh>
    <rPh sb="6" eb="8">
      <t>ジッシ</t>
    </rPh>
    <phoneticPr fontId="2"/>
  </si>
  <si>
    <t>母集団は全国の世帯です。</t>
    <rPh sb="0" eb="3">
      <t>ボシュウダン</t>
    </rPh>
    <rPh sb="4" eb="6">
      <t>ゼンコク</t>
    </rPh>
    <rPh sb="7" eb="9">
      <t>セタイ</t>
    </rPh>
    <phoneticPr fontId="2"/>
  </si>
  <si>
    <r>
      <rPr>
        <sz val="12"/>
        <color rgb="FFFF0000"/>
        <rFont val="メイリオ"/>
        <family val="3"/>
        <charset val="128"/>
      </rPr>
      <t>母集団は全国の世帯</t>
    </r>
    <r>
      <rPr>
        <sz val="12"/>
        <color theme="1"/>
        <rFont val="メイリオ"/>
        <family val="3"/>
        <charset val="128"/>
      </rPr>
      <t>です。</t>
    </r>
    <rPh sb="0" eb="3">
      <t>ボシュウダン</t>
    </rPh>
    <rPh sb="4" eb="6">
      <t>ゼンコク</t>
    </rPh>
    <rPh sb="7" eb="9">
      <t>セタイ</t>
    </rPh>
    <phoneticPr fontId="2"/>
  </si>
  <si>
    <r>
      <t>全国のインターネット利用者を調べるために、</t>
    </r>
    <r>
      <rPr>
        <sz val="12"/>
        <color rgb="FFFF0000"/>
        <rFont val="メイリオ"/>
        <family val="3"/>
        <charset val="128"/>
      </rPr>
      <t>主要都市とその近郊</t>
    </r>
    <rPh sb="0" eb="2">
      <t>ゼンコク</t>
    </rPh>
    <rPh sb="10" eb="13">
      <t>リヨウシャ</t>
    </rPh>
    <rPh sb="14" eb="15">
      <t>シラ</t>
    </rPh>
    <rPh sb="21" eb="23">
      <t>シュヨウ</t>
    </rPh>
    <rPh sb="23" eb="25">
      <t>トシ</t>
    </rPh>
    <rPh sb="28" eb="30">
      <t>キンコウ</t>
    </rPh>
    <phoneticPr fontId="2"/>
  </si>
  <si>
    <r>
      <rPr>
        <sz val="12"/>
        <color rgb="FFFF0000"/>
        <rFont val="メイリオ"/>
        <family val="3"/>
        <charset val="128"/>
      </rPr>
      <t>に居住する世帯</t>
    </r>
    <r>
      <rPr>
        <sz val="12"/>
        <color theme="1"/>
        <rFont val="メイリオ"/>
        <family val="3"/>
        <charset val="128"/>
      </rPr>
      <t>に対してランダムに</t>
    </r>
    <r>
      <rPr>
        <sz val="12"/>
        <color rgb="FFFF0000"/>
        <rFont val="メイリオ"/>
        <family val="3"/>
        <charset val="128"/>
      </rPr>
      <t>固定電話へ電話をかける</t>
    </r>
    <r>
      <rPr>
        <sz val="12"/>
        <color theme="1"/>
        <rFont val="メイリオ"/>
        <family val="3"/>
        <charset val="128"/>
      </rPr>
      <t>方式を</t>
    </r>
    <rPh sb="1" eb="3">
      <t>キョジュウ</t>
    </rPh>
    <rPh sb="5" eb="7">
      <t>セタイ</t>
    </rPh>
    <rPh sb="8" eb="9">
      <t>タイ</t>
    </rPh>
    <rPh sb="16" eb="18">
      <t>コテイ</t>
    </rPh>
    <rPh sb="18" eb="20">
      <t>デンワ</t>
    </rPh>
    <rPh sb="21" eb="23">
      <t>デンワ</t>
    </rPh>
    <rPh sb="27" eb="29">
      <t>ホウシキ</t>
    </rPh>
    <phoneticPr fontId="2"/>
  </si>
  <si>
    <t>問題1-2</t>
    <rPh sb="0" eb="2">
      <t>モンダイ</t>
    </rPh>
    <phoneticPr fontId="2"/>
  </si>
  <si>
    <t>この調査の問題点に下線を引くこと</t>
    <rPh sb="2" eb="4">
      <t>チョウサ</t>
    </rPh>
    <rPh sb="5" eb="8">
      <t>モンダイテン</t>
    </rPh>
    <rPh sb="9" eb="11">
      <t>カセン</t>
    </rPh>
    <rPh sb="12" eb="13">
      <t>ヒ</t>
    </rPh>
    <phoneticPr fontId="2"/>
  </si>
  <si>
    <t>若年層の週末の過ごし方を調べるために、東京都渋谷駅周辺において</t>
    <phoneticPr fontId="2"/>
  </si>
  <si>
    <t>調査では、街を歩いている若者に声をかけて</t>
    <phoneticPr fontId="2"/>
  </si>
  <si>
    <t>質問に回答してもらいました。</t>
    <phoneticPr fontId="2"/>
  </si>
  <si>
    <r>
      <t>若年層の週末の過ごし方を調べるために、</t>
    </r>
    <r>
      <rPr>
        <sz val="12"/>
        <color rgb="FFFF0000"/>
        <rFont val="メイリオ"/>
        <family val="3"/>
        <charset val="128"/>
      </rPr>
      <t>東京都渋谷駅周辺</t>
    </r>
    <r>
      <rPr>
        <sz val="12"/>
        <color theme="1"/>
        <rFont val="メイリオ"/>
        <family val="3"/>
        <charset val="128"/>
      </rPr>
      <t>において</t>
    </r>
    <phoneticPr fontId="2"/>
  </si>
  <si>
    <r>
      <rPr>
        <sz val="12"/>
        <color rgb="FFFF0000"/>
        <rFont val="メイリオ"/>
        <family val="3"/>
        <charset val="128"/>
      </rPr>
      <t>金曜日の20時から24時まで</t>
    </r>
    <r>
      <rPr>
        <sz val="12"/>
        <color theme="1"/>
        <rFont val="メイリオ"/>
        <family val="3"/>
        <charset val="128"/>
      </rPr>
      <t>調査を行いました。</t>
    </r>
    <phoneticPr fontId="2"/>
  </si>
  <si>
    <r>
      <t>調査では、</t>
    </r>
    <r>
      <rPr>
        <sz val="12"/>
        <color rgb="FFFF0000"/>
        <rFont val="メイリオ"/>
        <family val="3"/>
        <charset val="128"/>
      </rPr>
      <t>街を歩いている若者</t>
    </r>
    <r>
      <rPr>
        <sz val="12"/>
        <color theme="1"/>
        <rFont val="メイリオ"/>
        <family val="3"/>
        <charset val="128"/>
      </rPr>
      <t>に声をかけて</t>
    </r>
    <phoneticPr fontId="2"/>
  </si>
  <si>
    <t>大学の講義の休み時間を利用して、学生に調査票を記入してもらう</t>
    <phoneticPr fontId="2"/>
  </si>
  <si>
    <t>混雑していない時間帯の来店者に調査票を渡して、</t>
    <phoneticPr fontId="2"/>
  </si>
  <si>
    <t>ある店舗の常連客</t>
    <phoneticPr fontId="2"/>
  </si>
  <si>
    <t>長期にわたって自宅や自室に閉じこもっている人（T年1月1日）</t>
    <phoneticPr fontId="2"/>
  </si>
  <si>
    <t>コイン投げで表の出る比率</t>
    <phoneticPr fontId="2"/>
  </si>
  <si>
    <t>ある製造機械から生産されたコンピュータ用部品</t>
    <phoneticPr fontId="2"/>
  </si>
  <si>
    <t>金曜日の20時から24時まで調査を行いました。</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</si>
</sst>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7" formatCode="0.000"/>
    <numFmt numFmtId="178" formatCode="0.00_ "/>
    <numFmt numFmtId="179" formatCode="0.000_ "/>
    <numFmt numFmtId="186" formatCode="0.00_ ;[Red]\-0.00\ "/>
  </numFmts>
  <fonts count="14" x14ac:knownFonts="1">
    <font>
      <sz val="11"/>
      <color theme="1"/>
      <name val="Trebuchet MS"/>
      <family val="2"/>
      <charset val="128"/>
    </font>
    <font>
      <sz val="12"/>
      <color theme="1"/>
      <name val="メイリオ"/>
      <family val="3"/>
      <charset val="128"/>
    </font>
    <font>
      <sz val="6"/>
      <name val="Trebuchet MS"/>
      <family val="2"/>
      <charset val="128"/>
    </font>
    <font>
      <sz val="16"/>
      <color theme="1"/>
      <name val="Wingdings"/>
      <charset val="2"/>
    </font>
    <font>
      <sz val="11"/>
      <color theme="1"/>
      <name val="ＭＳ Ｐゴシック"/>
      <family val="2"/>
      <charset val="128"/>
      <scheme val="minor"/>
    </font>
    <font>
      <sz val="11"/>
      <color theme="1"/>
      <name val="ＭＳ Ｐゴシック"/>
      <family val="3"/>
      <charset val="128"/>
      <scheme val="minor"/>
    </font>
    <font>
      <sz val="12"/>
      <color rgb="FFFF0000"/>
      <name val="メイリオ"/>
      <family val="3"/>
      <charset val="128"/>
    </font>
    <font>
      <sz val="12"/>
      <name val="メイリオ"/>
      <family val="3"/>
      <charset val="128"/>
    </font>
    <font>
      <b/>
      <sz val="12"/>
      <color rgb="FFFF0000"/>
      <name val="メイリオ"/>
      <family val="3"/>
      <charset val="128"/>
    </font>
    <font>
      <b/>
      <sz val="12"/>
      <name val="メイリオ"/>
      <family val="3"/>
      <charset val="128"/>
    </font>
    <font>
      <vertAlign val="subscript"/>
      <sz val="12"/>
      <color theme="1"/>
      <name val="メイリオ"/>
      <family val="3"/>
      <charset val="128"/>
    </font>
    <font>
      <b/>
      <sz val="11"/>
      <color theme="1"/>
      <name val="Trebuchet MS"/>
      <family val="2"/>
    </font>
    <font>
      <vertAlign val="superscript"/>
      <sz val="12"/>
      <color theme="1"/>
      <name val="メイリオ"/>
      <family val="3"/>
      <charset val="128"/>
    </font>
    <font>
      <vertAlign val="subscript"/>
      <sz val="12"/>
      <name val="メイリオ"/>
      <family val="3"/>
      <charset val="128"/>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ashed">
        <color auto="1"/>
      </right>
      <top/>
      <bottom/>
      <diagonal/>
    </border>
    <border>
      <left style="medium">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medium">
        <color auto="1"/>
      </right>
      <top/>
      <bottom style="dashed">
        <color auto="1"/>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style="medium">
        <color auto="1"/>
      </left>
      <right/>
      <top style="dashed">
        <color auto="1"/>
      </top>
      <bottom/>
      <diagonal/>
    </border>
    <border>
      <left/>
      <right style="medium">
        <color auto="1"/>
      </right>
      <top style="dashed">
        <color auto="1"/>
      </top>
      <bottom/>
      <diagonal/>
    </border>
    <border>
      <left style="thin">
        <color auto="1"/>
      </left>
      <right style="thin">
        <color auto="1"/>
      </right>
      <top style="thin">
        <color auto="1"/>
      </top>
      <bottom style="thin">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double">
        <color auto="1"/>
      </bottom>
      <diagonal/>
    </border>
  </borders>
  <cellStyleXfs count="3">
    <xf numFmtId="0" fontId="0" fillId="0" borderId="0">
      <alignment vertical="center"/>
    </xf>
    <xf numFmtId="0" fontId="4" fillId="0" borderId="0">
      <alignment vertical="center"/>
    </xf>
    <xf numFmtId="0" fontId="5" fillId="0" borderId="0">
      <alignment vertical="center"/>
    </xf>
  </cellStyleXfs>
  <cellXfs count="96">
    <xf numFmtId="0" fontId="0" fillId="0" borderId="0" xfId="0">
      <alignment vertical="center"/>
    </xf>
    <xf numFmtId="0" fontId="1" fillId="0" borderId="0" xfId="0" applyFont="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9" xfId="0" applyFont="1" applyBorder="1" applyAlignment="1">
      <alignment vertical="center"/>
    </xf>
    <xf numFmtId="0" fontId="3" fillId="0" borderId="15" xfId="0" applyFont="1" applyBorder="1" applyAlignment="1">
      <alignment vertical="center"/>
    </xf>
    <xf numFmtId="0" fontId="1" fillId="0" borderId="4" xfId="0" applyFont="1" applyBorder="1" applyAlignment="1">
      <alignment horizontal="left" vertical="center"/>
    </xf>
    <xf numFmtId="0" fontId="1" fillId="0" borderId="20" xfId="0" applyFont="1" applyBorder="1" applyAlignment="1">
      <alignment vertical="center"/>
    </xf>
    <xf numFmtId="0" fontId="1" fillId="0" borderId="10" xfId="0" applyFont="1" applyBorder="1" applyAlignment="1">
      <alignment vertical="center"/>
    </xf>
    <xf numFmtId="0" fontId="7" fillId="0" borderId="0" xfId="0" applyFont="1" applyBorder="1" applyAlignment="1">
      <alignment vertical="center"/>
    </xf>
    <xf numFmtId="0" fontId="1" fillId="0" borderId="19" xfId="0" applyFont="1" applyBorder="1" applyAlignment="1">
      <alignment horizontal="left" vertical="center"/>
    </xf>
    <xf numFmtId="0" fontId="7" fillId="0" borderId="0" xfId="0" applyFont="1" applyFill="1" applyBorder="1" applyAlignment="1">
      <alignment vertical="center"/>
    </xf>
    <xf numFmtId="0" fontId="1" fillId="0" borderId="0" xfId="0" applyFont="1" applyFill="1" applyBorder="1" applyAlignment="1">
      <alignment horizontal="left" vertical="center"/>
    </xf>
    <xf numFmtId="0" fontId="7" fillId="0" borderId="0" xfId="0" applyFont="1" applyFill="1" applyBorder="1" applyAlignment="1">
      <alignment horizontal="left" vertical="center"/>
    </xf>
    <xf numFmtId="0" fontId="7" fillId="0" borderId="0" xfId="0" applyFont="1" applyFill="1" applyBorder="1" applyAlignment="1">
      <alignment horizontal="left" vertical="center" shrinkToFit="1"/>
    </xf>
    <xf numFmtId="177"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1" fillId="0" borderId="0" xfId="0" applyFont="1" applyFill="1" applyAlignment="1">
      <alignment horizontal="left" vertical="center"/>
    </xf>
    <xf numFmtId="0" fontId="1" fillId="0" borderId="1"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3" fillId="0" borderId="9" xfId="0" applyFont="1" applyBorder="1" applyAlignment="1">
      <alignment vertical="center"/>
    </xf>
    <xf numFmtId="0" fontId="7" fillId="0" borderId="0" xfId="0" applyFont="1" applyBorder="1" applyAlignment="1">
      <alignment horizontal="left" vertical="center"/>
    </xf>
    <xf numFmtId="0" fontId="1" fillId="0" borderId="10" xfId="0" applyFont="1" applyBorder="1" applyAlignment="1">
      <alignment horizontal="left" vertical="center"/>
    </xf>
    <xf numFmtId="0" fontId="3" fillId="0" borderId="11" xfId="0" applyFont="1" applyBorder="1" applyAlignment="1">
      <alignment vertical="center"/>
    </xf>
    <xf numFmtId="0" fontId="1" fillId="0" borderId="13" xfId="0" applyFont="1" applyBorder="1" applyAlignment="1">
      <alignment vertical="center"/>
    </xf>
    <xf numFmtId="0" fontId="11" fillId="2" borderId="0" xfId="0" applyFont="1" applyFill="1" applyAlignment="1">
      <alignment horizontal="center" vertical="center"/>
    </xf>
    <xf numFmtId="2" fontId="9" fillId="0" borderId="0" xfId="0" applyNumberFormat="1" applyFont="1" applyFill="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0" fontId="8" fillId="0" borderId="22" xfId="0" applyFont="1" applyFill="1" applyBorder="1" applyAlignment="1">
      <alignment horizontal="center" vertical="center"/>
    </xf>
    <xf numFmtId="0" fontId="8" fillId="0" borderId="24" xfId="0" applyFont="1" applyFill="1" applyBorder="1" applyAlignment="1">
      <alignment horizontal="center" vertical="center"/>
    </xf>
    <xf numFmtId="0" fontId="8" fillId="0" borderId="23"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21" xfId="0" applyFont="1" applyFill="1" applyBorder="1" applyAlignment="1">
      <alignment horizontal="center" vertical="center"/>
    </xf>
    <xf numFmtId="0" fontId="7" fillId="3" borderId="21" xfId="0" applyFont="1" applyFill="1" applyBorder="1" applyAlignment="1">
      <alignment horizontal="right" vertical="center"/>
    </xf>
    <xf numFmtId="179" fontId="8" fillId="0" borderId="27" xfId="0" applyNumberFormat="1" applyFont="1" applyFill="1" applyBorder="1" applyAlignment="1">
      <alignment horizontal="right" vertical="center"/>
    </xf>
    <xf numFmtId="179" fontId="8" fillId="0" borderId="28" xfId="0" applyNumberFormat="1" applyFont="1" applyFill="1" applyBorder="1" applyAlignment="1">
      <alignment horizontal="right" vertical="center"/>
    </xf>
    <xf numFmtId="1" fontId="7" fillId="0" borderId="21" xfId="0" applyNumberFormat="1" applyFont="1" applyFill="1" applyBorder="1" applyAlignment="1">
      <alignment horizontal="right" vertical="center"/>
    </xf>
    <xf numFmtId="0" fontId="7" fillId="0" borderId="33" xfId="0" applyFont="1" applyFill="1" applyBorder="1" applyAlignment="1">
      <alignment horizontal="center" vertical="center"/>
    </xf>
    <xf numFmtId="1" fontId="8" fillId="0" borderId="33" xfId="0" applyNumberFormat="1" applyFont="1" applyFill="1" applyBorder="1" applyAlignment="1">
      <alignment horizontal="right" vertical="center"/>
    </xf>
    <xf numFmtId="0" fontId="7" fillId="3" borderId="27" xfId="0" applyFont="1" applyFill="1" applyBorder="1" applyAlignment="1">
      <alignment horizontal="right" vertical="center"/>
    </xf>
    <xf numFmtId="0" fontId="7" fillId="3" borderId="28" xfId="0" applyFont="1" applyFill="1" applyBorder="1" applyAlignment="1">
      <alignment horizontal="right" vertical="center"/>
    </xf>
    <xf numFmtId="0" fontId="7" fillId="3" borderId="29" xfId="0" applyFont="1" applyFill="1" applyBorder="1" applyAlignment="1">
      <alignment horizontal="right" vertical="center"/>
    </xf>
    <xf numFmtId="1" fontId="7" fillId="0" borderId="34" xfId="0" applyNumberFormat="1" applyFont="1" applyFill="1" applyBorder="1" applyAlignment="1">
      <alignment horizontal="right" vertical="center"/>
    </xf>
    <xf numFmtId="0" fontId="7" fillId="0" borderId="34" xfId="0" applyFont="1" applyFill="1" applyBorder="1" applyAlignment="1">
      <alignment horizontal="center" vertical="center"/>
    </xf>
    <xf numFmtId="178" fontId="8" fillId="0" borderId="30" xfId="0" applyNumberFormat="1" applyFont="1" applyFill="1" applyBorder="1" applyAlignment="1">
      <alignment horizontal="right" vertical="center"/>
    </xf>
    <xf numFmtId="178" fontId="8" fillId="0" borderId="31" xfId="0" applyNumberFormat="1" applyFont="1" applyFill="1" applyBorder="1" applyAlignment="1">
      <alignment horizontal="right" vertical="center"/>
    </xf>
    <xf numFmtId="2" fontId="8" fillId="0" borderId="28" xfId="0" applyNumberFormat="1" applyFont="1" applyFill="1" applyBorder="1" applyAlignment="1">
      <alignment horizontal="center" vertical="center"/>
    </xf>
    <xf numFmtId="2" fontId="8" fillId="0" borderId="29" xfId="0" applyNumberFormat="1" applyFont="1" applyFill="1" applyBorder="1" applyAlignment="1">
      <alignment horizontal="center" vertical="center"/>
    </xf>
    <xf numFmtId="0" fontId="8" fillId="0" borderId="23" xfId="0" applyFont="1" applyFill="1" applyBorder="1" applyAlignment="1">
      <alignment vertical="center"/>
    </xf>
    <xf numFmtId="0" fontId="7" fillId="0" borderId="0" xfId="0" applyFont="1" applyAlignment="1">
      <alignment horizontal="center" vertical="center"/>
    </xf>
    <xf numFmtId="0" fontId="7" fillId="0" borderId="0" xfId="0" applyFont="1" applyAlignment="1">
      <alignment vertical="center"/>
    </xf>
    <xf numFmtId="0" fontId="1" fillId="0" borderId="0" xfId="0" applyFont="1" applyBorder="1" applyAlignment="1">
      <alignment horizontal="left" vertical="center"/>
    </xf>
    <xf numFmtId="0" fontId="1" fillId="0" borderId="0" xfId="0" applyFont="1" applyFill="1" applyBorder="1" applyAlignment="1">
      <alignment horizontal="left" vertical="center" shrinkToFit="1"/>
    </xf>
    <xf numFmtId="0" fontId="1" fillId="0" borderId="0" xfId="0" applyFont="1" applyFill="1" applyBorder="1" applyAlignment="1">
      <alignment vertical="center"/>
    </xf>
    <xf numFmtId="0" fontId="1" fillId="0" borderId="0" xfId="0" applyFont="1" applyFill="1" applyBorder="1" applyAlignment="1">
      <alignment vertical="center" shrinkToFit="1"/>
    </xf>
    <xf numFmtId="177" fontId="1" fillId="0" borderId="0" xfId="0" applyNumberFormat="1" applyFont="1" applyFill="1" applyBorder="1" applyAlignment="1">
      <alignment vertical="center"/>
    </xf>
    <xf numFmtId="0" fontId="1" fillId="0" borderId="0" xfId="0" applyNumberFormat="1" applyFont="1" applyFill="1" applyBorder="1" applyAlignment="1">
      <alignment vertical="center"/>
    </xf>
    <xf numFmtId="0" fontId="1" fillId="0" borderId="0" xfId="0" applyFont="1" applyBorder="1" applyAlignment="1">
      <alignment vertical="center" wrapText="1"/>
    </xf>
    <xf numFmtId="0" fontId="1" fillId="0" borderId="19" xfId="0" applyFont="1" applyBorder="1" applyAlignment="1">
      <alignment vertical="center"/>
    </xf>
    <xf numFmtId="2" fontId="8" fillId="0" borderId="27" xfId="0" applyNumberFormat="1" applyFont="1" applyFill="1" applyBorder="1" applyAlignment="1">
      <alignment vertical="center"/>
    </xf>
    <xf numFmtId="179" fontId="8" fillId="0" borderId="29" xfId="0" applyNumberFormat="1" applyFont="1" applyFill="1" applyBorder="1" applyAlignment="1">
      <alignment vertical="center"/>
    </xf>
    <xf numFmtId="178" fontId="8" fillId="0" borderId="32" xfId="0" applyNumberFormat="1" applyFont="1" applyFill="1" applyBorder="1" applyAlignment="1">
      <alignment vertical="center"/>
    </xf>
    <xf numFmtId="178" fontId="8" fillId="0" borderId="27" xfId="0" applyNumberFormat="1" applyFont="1" applyFill="1" applyBorder="1" applyAlignment="1">
      <alignment horizontal="right" vertical="center"/>
    </xf>
    <xf numFmtId="178" fontId="8" fillId="0" borderId="28" xfId="0" applyNumberFormat="1" applyFont="1" applyFill="1" applyBorder="1" applyAlignment="1">
      <alignment horizontal="right" vertical="center"/>
    </xf>
    <xf numFmtId="186" fontId="8" fillId="0" borderId="30" xfId="0" applyNumberFormat="1" applyFont="1" applyFill="1" applyBorder="1" applyAlignment="1">
      <alignment horizontal="right" vertical="center"/>
    </xf>
    <xf numFmtId="186" fontId="8" fillId="0" borderId="31" xfId="0" applyNumberFormat="1" applyFont="1" applyFill="1" applyBorder="1" applyAlignment="1">
      <alignment horizontal="right" vertical="center"/>
    </xf>
    <xf numFmtId="0" fontId="9" fillId="0" borderId="0" xfId="0" applyFont="1" applyBorder="1" applyAlignment="1">
      <alignment horizontal="left" vertical="center"/>
    </xf>
    <xf numFmtId="0" fontId="9" fillId="0" borderId="0" xfId="0" applyNumberFormat="1" applyFont="1" applyFill="1" applyBorder="1" applyAlignment="1">
      <alignment horizontal="left" vertical="center"/>
    </xf>
    <xf numFmtId="2" fontId="6" fillId="0" borderId="22" xfId="0" applyNumberFormat="1" applyFont="1" applyFill="1" applyBorder="1" applyAlignment="1">
      <alignment horizontal="center" vertical="center"/>
    </xf>
    <xf numFmtId="0" fontId="6" fillId="0" borderId="23" xfId="0" applyNumberFormat="1" applyFont="1" applyFill="1" applyBorder="1" applyAlignment="1">
      <alignment horizontal="center" vertical="center"/>
    </xf>
    <xf numFmtId="0" fontId="6" fillId="0" borderId="24" xfId="0" applyNumberFormat="1"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1" fillId="0" borderId="0" xfId="0" applyFont="1" applyFill="1" applyBorder="1" applyAlignment="1">
      <alignment vertical="center" wrapText="1"/>
    </xf>
  </cellXfs>
  <cellStyles count="3">
    <cellStyle name="常规 2" xfId="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norm.dist!$C$5</c:f>
              <c:strCache>
                <c:ptCount val="1"/>
                <c:pt idx="0">
                  <c:v>f(x)</c:v>
                </c:pt>
              </c:strCache>
            </c:strRef>
          </c:tx>
          <c:marker>
            <c:symbol val="none"/>
          </c:marker>
          <c:xVal>
            <c:numRef>
              <c:f>norm.dist!$B$6:$B$86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norm.dist!$C$6:$C$86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ser>
        <c:dLbls>
          <c:showLegendKey val="0"/>
          <c:showVal val="0"/>
          <c:showCatName val="0"/>
          <c:showSerName val="0"/>
          <c:showPercent val="0"/>
          <c:showBubbleSize val="0"/>
        </c:dLbls>
        <c:axId val="88764800"/>
        <c:axId val="88766336"/>
      </c:scatterChart>
      <c:valAx>
        <c:axId val="88764800"/>
        <c:scaling>
          <c:orientation val="minMax"/>
          <c:max val="4"/>
          <c:min val="-4"/>
        </c:scaling>
        <c:delete val="0"/>
        <c:axPos val="b"/>
        <c:numFmt formatCode="General" sourceLinked="1"/>
        <c:majorTickMark val="out"/>
        <c:minorTickMark val="none"/>
        <c:tickLblPos val="nextTo"/>
        <c:crossAx val="88766336"/>
        <c:crosses val="autoZero"/>
        <c:crossBetween val="midCat"/>
      </c:valAx>
      <c:valAx>
        <c:axId val="88766336"/>
        <c:scaling>
          <c:orientation val="minMax"/>
        </c:scaling>
        <c:delete val="0"/>
        <c:axPos val="l"/>
        <c:majorGridlines/>
        <c:numFmt formatCode="General" sourceLinked="1"/>
        <c:majorTickMark val="out"/>
        <c:minorTickMark val="none"/>
        <c:tickLblPos val="nextTo"/>
        <c:crossAx val="88764800"/>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norm.dist!$Z$5</c:f>
              <c:strCache>
                <c:ptCount val="1"/>
                <c:pt idx="0">
                  <c:v>f(x)</c:v>
                </c:pt>
              </c:strCache>
            </c:strRef>
          </c:tx>
          <c:marker>
            <c:symbol val="none"/>
          </c:marker>
          <c:xVal>
            <c:numRef>
              <c:f>norm.dist!$Y$6:$Y$86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norm.dist!$Z$6:$Z$86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ser>
        <c:ser>
          <c:idx val="1"/>
          <c:order val="1"/>
          <c:tx>
            <c:strRef>
              <c:f>norm.dist!$AB$5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norm.dist!$AA$6:$AA$26</c:f>
              <c:numCache>
                <c:formatCode>General</c:formatCode>
                <c:ptCount val="2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numCache>
            </c:numRef>
          </c:xVal>
          <c:yVal>
            <c:numRef>
              <c:f>norm.dist!$AB$6:$AB$26</c:f>
              <c:numCache>
                <c:formatCode>General</c:formatCode>
                <c:ptCount val="2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numCache>
            </c:numRef>
          </c:yVal>
          <c:smooth val="1"/>
        </c:ser>
        <c:ser>
          <c:idx val="2"/>
          <c:order val="2"/>
          <c:tx>
            <c:strRef>
              <c:f>norm.dist!$AD$5</c:f>
              <c:strCache>
                <c:ptCount val="1"/>
                <c:pt idx="0">
                  <c:v>f(x'')</c:v>
                </c:pt>
              </c:strCache>
            </c:strRef>
          </c:tx>
          <c:spPr>
            <a:ln>
              <a:noFill/>
            </a:ln>
          </c:spPr>
          <c:marker>
            <c:symbol val="none"/>
          </c:marker>
          <c:errBars>
            <c:errDir val="y"/>
            <c:errBarType val="minus"/>
            <c:errValType val="fixedVal"/>
            <c:noEndCap val="1"/>
            <c:val val="1"/>
            <c:spPr>
              <a:ln>
                <a:solidFill>
                  <a:schemeClr val="accent1"/>
                </a:solidFill>
              </a:ln>
            </c:spPr>
          </c:errBars>
          <c:errBars>
            <c:errDir val="x"/>
            <c:errBarType val="both"/>
            <c:errValType val="fixedVal"/>
            <c:noEndCap val="1"/>
            <c:val val="0"/>
          </c:errBars>
          <c:xVal>
            <c:numRef>
              <c:f>norm.dist!$AC$6:$AC$26</c:f>
              <c:numCache>
                <c:formatCode>General</c:formatCode>
                <c:ptCount val="21"/>
                <c:pt idx="0">
                  <c:v>2</c:v>
                </c:pt>
                <c:pt idx="1">
                  <c:v>2.1</c:v>
                </c:pt>
                <c:pt idx="2">
                  <c:v>2.2000000000000002</c:v>
                </c:pt>
                <c:pt idx="3">
                  <c:v>2.3000000000000003</c:v>
                </c:pt>
                <c:pt idx="4">
                  <c:v>2.4000000000000004</c:v>
                </c:pt>
                <c:pt idx="5">
                  <c:v>2.5000000000000004</c:v>
                </c:pt>
                <c:pt idx="6">
                  <c:v>2.6000000000000005</c:v>
                </c:pt>
                <c:pt idx="7">
                  <c:v>2.7000000000000006</c:v>
                </c:pt>
                <c:pt idx="8">
                  <c:v>2.8000000000000007</c:v>
                </c:pt>
                <c:pt idx="9">
                  <c:v>2.9000000000000008</c:v>
                </c:pt>
                <c:pt idx="10">
                  <c:v>3.0000000000000009</c:v>
                </c:pt>
                <c:pt idx="11">
                  <c:v>3.100000000000001</c:v>
                </c:pt>
                <c:pt idx="12">
                  <c:v>3.2000000000000011</c:v>
                </c:pt>
                <c:pt idx="13">
                  <c:v>3.3000000000000012</c:v>
                </c:pt>
                <c:pt idx="14">
                  <c:v>3.4000000000000012</c:v>
                </c:pt>
                <c:pt idx="15">
                  <c:v>3.5000000000000013</c:v>
                </c:pt>
                <c:pt idx="16">
                  <c:v>3.6000000000000014</c:v>
                </c:pt>
                <c:pt idx="17">
                  <c:v>3.7000000000000015</c:v>
                </c:pt>
                <c:pt idx="18">
                  <c:v>3.8000000000000016</c:v>
                </c:pt>
                <c:pt idx="19">
                  <c:v>3.9000000000000017</c:v>
                </c:pt>
                <c:pt idx="20">
                  <c:v>4.0000000000000018</c:v>
                </c:pt>
              </c:numCache>
            </c:numRef>
          </c:xVal>
          <c:yVal>
            <c:numRef>
              <c:f>norm.dist!$AD$6:$AD$26</c:f>
              <c:numCache>
                <c:formatCode>General</c:formatCode>
                <c:ptCount val="21"/>
                <c:pt idx="0">
                  <c:v>5.3990966513188063E-2</c:v>
                </c:pt>
                <c:pt idx="1">
                  <c:v>4.3983595980427191E-2</c:v>
                </c:pt>
                <c:pt idx="2">
                  <c:v>3.5474592846231424E-2</c:v>
                </c:pt>
                <c:pt idx="3">
                  <c:v>2.8327037741601158E-2</c:v>
                </c:pt>
                <c:pt idx="4">
                  <c:v>2.2394530294842882E-2</c:v>
                </c:pt>
                <c:pt idx="5">
                  <c:v>1.7528300493568523E-2</c:v>
                </c:pt>
                <c:pt idx="6">
                  <c:v>1.3582969233685602E-2</c:v>
                </c:pt>
                <c:pt idx="7">
                  <c:v>1.0420934814422578E-2</c:v>
                </c:pt>
                <c:pt idx="8">
                  <c:v>7.915451582979946E-3</c:v>
                </c:pt>
                <c:pt idx="9">
                  <c:v>5.9525324197758382E-3</c:v>
                </c:pt>
                <c:pt idx="10">
                  <c:v>4.4318484119379954E-3</c:v>
                </c:pt>
                <c:pt idx="11">
                  <c:v>3.26681905619991E-3</c:v>
                </c:pt>
                <c:pt idx="12">
                  <c:v>2.3840882014648343E-3</c:v>
                </c:pt>
                <c:pt idx="13">
                  <c:v>1.7225689390536734E-3</c:v>
                </c:pt>
                <c:pt idx="14">
                  <c:v>1.2322191684730143E-3</c:v>
                </c:pt>
                <c:pt idx="15">
                  <c:v>8.7268269504575625E-4</c:v>
                </c:pt>
                <c:pt idx="16">
                  <c:v>6.1190193011376919E-4</c:v>
                </c:pt>
                <c:pt idx="17">
                  <c:v>4.2478027055074921E-4</c:v>
                </c:pt>
                <c:pt idx="18">
                  <c:v>2.9194692579145848E-4</c:v>
                </c:pt>
                <c:pt idx="19">
                  <c:v>1.9865547139277128E-4</c:v>
                </c:pt>
                <c:pt idx="20">
                  <c:v>1.3383022576488442E-4</c:v>
                </c:pt>
              </c:numCache>
            </c:numRef>
          </c:yVal>
          <c:smooth val="1"/>
        </c:ser>
        <c:dLbls>
          <c:showLegendKey val="0"/>
          <c:showVal val="0"/>
          <c:showCatName val="0"/>
          <c:showSerName val="0"/>
          <c:showPercent val="0"/>
          <c:showBubbleSize val="0"/>
        </c:dLbls>
        <c:axId val="110422656"/>
        <c:axId val="111968640"/>
      </c:scatterChart>
      <c:valAx>
        <c:axId val="110422656"/>
        <c:scaling>
          <c:orientation val="minMax"/>
          <c:max val="4"/>
          <c:min val="-4"/>
        </c:scaling>
        <c:delete val="0"/>
        <c:axPos val="b"/>
        <c:numFmt formatCode="General" sourceLinked="1"/>
        <c:majorTickMark val="out"/>
        <c:minorTickMark val="none"/>
        <c:tickLblPos val="nextTo"/>
        <c:crossAx val="111968640"/>
        <c:crosses val="autoZero"/>
        <c:crossBetween val="midCat"/>
        <c:majorUnit val="4"/>
      </c:valAx>
      <c:valAx>
        <c:axId val="111968640"/>
        <c:scaling>
          <c:orientation val="minMax"/>
          <c:min val="0"/>
        </c:scaling>
        <c:delete val="0"/>
        <c:axPos val="l"/>
        <c:majorGridlines/>
        <c:numFmt formatCode="General" sourceLinked="1"/>
        <c:majorTickMark val="out"/>
        <c:minorTickMark val="none"/>
        <c:tickLblPos val="nextTo"/>
        <c:crossAx val="11042265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ser>
        <c:ser>
          <c:idx val="1"/>
          <c:order val="1"/>
          <c:tx>
            <c:strRef>
              <c:f>norm.dist!$N$5</c:f>
              <c:strCache>
                <c:ptCount val="1"/>
                <c:pt idx="0">
                  <c:v>f(x')</c:v>
                </c:pt>
              </c:strCache>
            </c:strRef>
          </c:tx>
          <c:marker>
            <c:symbol val="none"/>
          </c:marker>
          <c:xVal>
            <c:numRef>
              <c:f>norm.dist!$M$6:$M$86</c:f>
              <c:numCache>
                <c:formatCode>General</c:formatCode>
                <c:ptCount val="81"/>
                <c:pt idx="0">
                  <c:v>-8</c:v>
                </c:pt>
                <c:pt idx="1">
                  <c:v>-7.8</c:v>
                </c:pt>
                <c:pt idx="2">
                  <c:v>-7.6</c:v>
                </c:pt>
                <c:pt idx="3">
                  <c:v>-7.3999999999999995</c:v>
                </c:pt>
                <c:pt idx="4">
                  <c:v>-7.1999999999999993</c:v>
                </c:pt>
                <c:pt idx="5">
                  <c:v>-6.9999999999999991</c:v>
                </c:pt>
                <c:pt idx="6">
                  <c:v>-6.7999999999999989</c:v>
                </c:pt>
                <c:pt idx="7">
                  <c:v>-6.5999999999999988</c:v>
                </c:pt>
                <c:pt idx="8">
                  <c:v>-6.3999999999999986</c:v>
                </c:pt>
                <c:pt idx="9">
                  <c:v>-6.1999999999999984</c:v>
                </c:pt>
                <c:pt idx="10">
                  <c:v>-5.9999999999999982</c:v>
                </c:pt>
                <c:pt idx="11">
                  <c:v>-5.799999999999998</c:v>
                </c:pt>
                <c:pt idx="12">
                  <c:v>-5.5999999999999979</c:v>
                </c:pt>
                <c:pt idx="13">
                  <c:v>-5.3999999999999977</c:v>
                </c:pt>
                <c:pt idx="14">
                  <c:v>-5.1999999999999975</c:v>
                </c:pt>
                <c:pt idx="15">
                  <c:v>-4.9999999999999973</c:v>
                </c:pt>
                <c:pt idx="16">
                  <c:v>-4.7999999999999972</c:v>
                </c:pt>
                <c:pt idx="17">
                  <c:v>-4.599999999999997</c:v>
                </c:pt>
                <c:pt idx="18">
                  <c:v>-4.3999999999999968</c:v>
                </c:pt>
                <c:pt idx="19">
                  <c:v>-4.1999999999999966</c:v>
                </c:pt>
                <c:pt idx="20">
                  <c:v>-3.9999999999999964</c:v>
                </c:pt>
                <c:pt idx="21">
                  <c:v>-3.7999999999999963</c:v>
                </c:pt>
                <c:pt idx="22">
                  <c:v>-3.5999999999999961</c:v>
                </c:pt>
                <c:pt idx="23">
                  <c:v>-3.3999999999999959</c:v>
                </c:pt>
                <c:pt idx="24">
                  <c:v>-3.1999999999999957</c:v>
                </c:pt>
                <c:pt idx="25">
                  <c:v>-2.9999999999999956</c:v>
                </c:pt>
                <c:pt idx="26">
                  <c:v>-2.7999999999999954</c:v>
                </c:pt>
                <c:pt idx="27">
                  <c:v>-2.5999999999999952</c:v>
                </c:pt>
                <c:pt idx="28">
                  <c:v>-2.399999999999995</c:v>
                </c:pt>
                <c:pt idx="29">
                  <c:v>-2.1999999999999948</c:v>
                </c:pt>
                <c:pt idx="30">
                  <c:v>-1.9999999999999949</c:v>
                </c:pt>
                <c:pt idx="31">
                  <c:v>-1.7999999999999949</c:v>
                </c:pt>
                <c:pt idx="32">
                  <c:v>-1.599999999999995</c:v>
                </c:pt>
                <c:pt idx="33">
                  <c:v>-1.399999999999995</c:v>
                </c:pt>
                <c:pt idx="34">
                  <c:v>-1.1999999999999951</c:v>
                </c:pt>
                <c:pt idx="35">
                  <c:v>-0.99999999999999512</c:v>
                </c:pt>
                <c:pt idx="36">
                  <c:v>-0.79999999999999516</c:v>
                </c:pt>
                <c:pt idx="37">
                  <c:v>-0.5999999999999952</c:v>
                </c:pt>
                <c:pt idx="38">
                  <c:v>-0.39999999999999519</c:v>
                </c:pt>
                <c:pt idx="39">
                  <c:v>-0.19999999999999518</c:v>
                </c:pt>
                <c:pt idx="40">
                  <c:v>4.829470157119431E-15</c:v>
                </c:pt>
                <c:pt idx="41">
                  <c:v>0.20000000000000484</c:v>
                </c:pt>
                <c:pt idx="42">
                  <c:v>0.40000000000000485</c:v>
                </c:pt>
                <c:pt idx="43">
                  <c:v>0.60000000000000486</c:v>
                </c:pt>
                <c:pt idx="44">
                  <c:v>0.80000000000000493</c:v>
                </c:pt>
                <c:pt idx="45">
                  <c:v>1.0000000000000049</c:v>
                </c:pt>
                <c:pt idx="46">
                  <c:v>1.2000000000000048</c:v>
                </c:pt>
                <c:pt idx="47">
                  <c:v>1.4000000000000048</c:v>
                </c:pt>
                <c:pt idx="48">
                  <c:v>1.6000000000000048</c:v>
                </c:pt>
                <c:pt idx="49">
                  <c:v>1.8000000000000047</c:v>
                </c:pt>
                <c:pt idx="50">
                  <c:v>2.0000000000000049</c:v>
                </c:pt>
                <c:pt idx="51">
                  <c:v>2.2000000000000051</c:v>
                </c:pt>
                <c:pt idx="52">
                  <c:v>2.4000000000000052</c:v>
                </c:pt>
                <c:pt idx="53">
                  <c:v>2.6000000000000054</c:v>
                </c:pt>
                <c:pt idx="54">
                  <c:v>2.8000000000000056</c:v>
                </c:pt>
                <c:pt idx="55">
                  <c:v>3.0000000000000058</c:v>
                </c:pt>
                <c:pt idx="56">
                  <c:v>3.200000000000006</c:v>
                </c:pt>
                <c:pt idx="57">
                  <c:v>3.4000000000000061</c:v>
                </c:pt>
                <c:pt idx="58">
                  <c:v>3.6000000000000063</c:v>
                </c:pt>
                <c:pt idx="59">
                  <c:v>3.8000000000000065</c:v>
                </c:pt>
                <c:pt idx="60">
                  <c:v>4.0000000000000062</c:v>
                </c:pt>
                <c:pt idx="61">
                  <c:v>4.2000000000000064</c:v>
                </c:pt>
                <c:pt idx="62">
                  <c:v>4.4000000000000066</c:v>
                </c:pt>
                <c:pt idx="63">
                  <c:v>4.6000000000000068</c:v>
                </c:pt>
                <c:pt idx="64">
                  <c:v>4.8000000000000069</c:v>
                </c:pt>
                <c:pt idx="65">
                  <c:v>5.0000000000000071</c:v>
                </c:pt>
                <c:pt idx="66">
                  <c:v>5.2000000000000073</c:v>
                </c:pt>
                <c:pt idx="67">
                  <c:v>5.4000000000000075</c:v>
                </c:pt>
                <c:pt idx="68">
                  <c:v>5.6000000000000076</c:v>
                </c:pt>
                <c:pt idx="69">
                  <c:v>5.8000000000000078</c:v>
                </c:pt>
                <c:pt idx="70">
                  <c:v>6.000000000000008</c:v>
                </c:pt>
                <c:pt idx="71">
                  <c:v>6.2000000000000082</c:v>
                </c:pt>
                <c:pt idx="72">
                  <c:v>6.4000000000000083</c:v>
                </c:pt>
                <c:pt idx="73">
                  <c:v>6.6000000000000085</c:v>
                </c:pt>
                <c:pt idx="74">
                  <c:v>6.8000000000000087</c:v>
                </c:pt>
                <c:pt idx="75">
                  <c:v>7.0000000000000089</c:v>
                </c:pt>
                <c:pt idx="76">
                  <c:v>7.2000000000000091</c:v>
                </c:pt>
                <c:pt idx="77">
                  <c:v>7.4000000000000092</c:v>
                </c:pt>
                <c:pt idx="78">
                  <c:v>7.6000000000000094</c:v>
                </c:pt>
                <c:pt idx="79">
                  <c:v>7.8000000000000096</c:v>
                </c:pt>
                <c:pt idx="80">
                  <c:v>8.0000000000000089</c:v>
                </c:pt>
              </c:numCache>
            </c:numRef>
          </c:xVal>
          <c:yVal>
            <c:numRef>
              <c:f>norm.dist!$N$6:$N$86</c:f>
              <c:numCache>
                <c:formatCode>General</c:formatCode>
                <c:ptCount val="81"/>
                <c:pt idx="0">
                  <c:v>6.6915112882442684E-5</c:v>
                </c:pt>
                <c:pt idx="1">
                  <c:v>9.9327735696386359E-5</c:v>
                </c:pt>
                <c:pt idx="2">
                  <c:v>1.4597346289573014E-4</c:v>
                </c:pt>
                <c:pt idx="3">
                  <c:v>2.123901352753761E-4</c:v>
                </c:pt>
                <c:pt idx="4">
                  <c:v>3.0595096505688649E-4</c:v>
                </c:pt>
                <c:pt idx="5">
                  <c:v>4.3634134752288084E-4</c:v>
                </c:pt>
                <c:pt idx="6">
                  <c:v>6.1610958423651051E-4</c:v>
                </c:pt>
                <c:pt idx="7">
                  <c:v>8.6128446952684213E-4</c:v>
                </c:pt>
                <c:pt idx="8">
                  <c:v>1.1920441007324243E-3</c:v>
                </c:pt>
                <c:pt idx="9">
                  <c:v>1.6334095280999637E-3</c:v>
                </c:pt>
                <c:pt idx="10">
                  <c:v>2.2159242059690094E-3</c:v>
                </c:pt>
                <c:pt idx="11">
                  <c:v>2.9762662098879347E-3</c:v>
                </c:pt>
                <c:pt idx="12">
                  <c:v>3.9577257914899947E-3</c:v>
                </c:pt>
                <c:pt idx="13">
                  <c:v>5.210467407211314E-3</c:v>
                </c:pt>
                <c:pt idx="14">
                  <c:v>6.7914846168428307E-3</c:v>
                </c:pt>
                <c:pt idx="15">
                  <c:v>8.7641502467842997E-3</c:v>
                </c:pt>
                <c:pt idx="16">
                  <c:v>1.1197265147421484E-2</c:v>
                </c:pt>
                <c:pt idx="17">
                  <c:v>1.4163518870800638E-2</c:v>
                </c:pt>
                <c:pt idx="18">
                  <c:v>1.7737296423115785E-2</c:v>
                </c:pt>
                <c:pt idx="19">
                  <c:v>2.1991797990213675E-2</c:v>
                </c:pt>
                <c:pt idx="20">
                  <c:v>2.6995483256594125E-2</c:v>
                </c:pt>
                <c:pt idx="21">
                  <c:v>3.2807907387338416E-2</c:v>
                </c:pt>
                <c:pt idx="22">
                  <c:v>3.9475079150447213E-2</c:v>
                </c:pt>
                <c:pt idx="23">
                  <c:v>4.7024538688443626E-2</c:v>
                </c:pt>
                <c:pt idx="24">
                  <c:v>5.5460417339727959E-2</c:v>
                </c:pt>
                <c:pt idx="25">
                  <c:v>6.475879783294608E-2</c:v>
                </c:pt>
                <c:pt idx="26">
                  <c:v>7.4863732817872675E-2</c:v>
                </c:pt>
                <c:pt idx="27">
                  <c:v>8.5684296023903955E-2</c:v>
                </c:pt>
                <c:pt idx="28">
                  <c:v>9.7093027491606768E-2</c:v>
                </c:pt>
                <c:pt idx="29">
                  <c:v>0.10892608851627558</c:v>
                </c:pt>
                <c:pt idx="30">
                  <c:v>0.12098536225957199</c:v>
                </c:pt>
                <c:pt idx="31">
                  <c:v>0.13304262494937771</c:v>
                </c:pt>
                <c:pt idx="32">
                  <c:v>0.14484577638074167</c:v>
                </c:pt>
                <c:pt idx="33">
                  <c:v>0.15612696668338091</c:v>
                </c:pt>
                <c:pt idx="34">
                  <c:v>0.16661230144590006</c:v>
                </c:pt>
                <c:pt idx="35">
                  <c:v>0.17603266338214996</c:v>
                </c:pt>
                <c:pt idx="36">
                  <c:v>0.18413507015166183</c:v>
                </c:pt>
                <c:pt idx="37">
                  <c:v>0.19069390773026221</c:v>
                </c:pt>
                <c:pt idx="38">
                  <c:v>0.19552134698772805</c:v>
                </c:pt>
                <c:pt idx="39">
                  <c:v>0.19847627373850593</c:v>
                </c:pt>
                <c:pt idx="40">
                  <c:v>0.19947114020071635</c:v>
                </c:pt>
                <c:pt idx="41">
                  <c:v>0.19847627373850585</c:v>
                </c:pt>
                <c:pt idx="42">
                  <c:v>0.19552134698772786</c:v>
                </c:pt>
                <c:pt idx="43">
                  <c:v>0.1906939077302619</c:v>
                </c:pt>
                <c:pt idx="44">
                  <c:v>0.18413507015166147</c:v>
                </c:pt>
                <c:pt idx="45">
                  <c:v>0.17603266338214954</c:v>
                </c:pt>
                <c:pt idx="46">
                  <c:v>0.16661230144589959</c:v>
                </c:pt>
                <c:pt idx="47">
                  <c:v>0.15612696668338036</c:v>
                </c:pt>
                <c:pt idx="48">
                  <c:v>0.14484577638074109</c:v>
                </c:pt>
                <c:pt idx="49">
                  <c:v>0.13304262494937713</c:v>
                </c:pt>
                <c:pt idx="50">
                  <c:v>0.12098536225957139</c:v>
                </c:pt>
                <c:pt idx="51">
                  <c:v>0.10892608851627499</c:v>
                </c:pt>
                <c:pt idx="52">
                  <c:v>9.7093027491606157E-2</c:v>
                </c:pt>
                <c:pt idx="53">
                  <c:v>8.5684296023903386E-2</c:v>
                </c:pt>
                <c:pt idx="54">
                  <c:v>7.4863732817872133E-2</c:v>
                </c:pt>
                <c:pt idx="55">
                  <c:v>6.475879783294558E-2</c:v>
                </c:pt>
                <c:pt idx="56">
                  <c:v>5.5460417339727515E-2</c:v>
                </c:pt>
                <c:pt idx="57">
                  <c:v>4.7024538688443217E-2</c:v>
                </c:pt>
                <c:pt idx="58">
                  <c:v>3.947507915044686E-2</c:v>
                </c:pt>
                <c:pt idx="59">
                  <c:v>3.2807907387338096E-2</c:v>
                </c:pt>
                <c:pt idx="60">
                  <c:v>2.6995483256593858E-2</c:v>
                </c:pt>
                <c:pt idx="61">
                  <c:v>2.199179799021345E-2</c:v>
                </c:pt>
                <c:pt idx="62">
                  <c:v>1.7737296423115594E-2</c:v>
                </c:pt>
                <c:pt idx="63">
                  <c:v>1.416351887080048E-2</c:v>
                </c:pt>
                <c:pt idx="64">
                  <c:v>1.1197265147421356E-2</c:v>
                </c:pt>
                <c:pt idx="65">
                  <c:v>8.7641502467841904E-3</c:v>
                </c:pt>
                <c:pt idx="66">
                  <c:v>6.7914846168427431E-3</c:v>
                </c:pt>
                <c:pt idx="67">
                  <c:v>5.2104674072112438E-3</c:v>
                </c:pt>
                <c:pt idx="68">
                  <c:v>3.95772579148994E-3</c:v>
                </c:pt>
                <c:pt idx="69">
                  <c:v>2.9762662098878926E-3</c:v>
                </c:pt>
                <c:pt idx="70">
                  <c:v>2.2159242059689764E-3</c:v>
                </c:pt>
                <c:pt idx="71">
                  <c:v>1.6334095280999392E-3</c:v>
                </c:pt>
                <c:pt idx="72">
                  <c:v>1.1920441007324052E-3</c:v>
                </c:pt>
                <c:pt idx="73">
                  <c:v>8.612844695268276E-4</c:v>
                </c:pt>
                <c:pt idx="74">
                  <c:v>6.1610958423650064E-4</c:v>
                </c:pt>
                <c:pt idx="75">
                  <c:v>4.3634134752287303E-4</c:v>
                </c:pt>
                <c:pt idx="76">
                  <c:v>3.0595096505688107E-4</c:v>
                </c:pt>
                <c:pt idx="77">
                  <c:v>2.1239013527537214E-4</c:v>
                </c:pt>
                <c:pt idx="78">
                  <c:v>1.4597346289572753E-4</c:v>
                </c:pt>
                <c:pt idx="79">
                  <c:v>9.9327735696384407E-5</c:v>
                </c:pt>
                <c:pt idx="80">
                  <c:v>6.6915112882441491E-5</c:v>
                </c:pt>
              </c:numCache>
            </c:numRef>
          </c:yVal>
          <c:smooth val="1"/>
        </c:ser>
        <c:dLbls>
          <c:showLegendKey val="0"/>
          <c:showVal val="0"/>
          <c:showCatName val="0"/>
          <c:showSerName val="0"/>
          <c:showPercent val="0"/>
          <c:showBubbleSize val="0"/>
        </c:dLbls>
        <c:axId val="112804608"/>
        <c:axId val="112806144"/>
      </c:scatterChart>
      <c:valAx>
        <c:axId val="112804608"/>
        <c:scaling>
          <c:orientation val="minMax"/>
          <c:max val="8"/>
          <c:min val="-8"/>
        </c:scaling>
        <c:delete val="0"/>
        <c:axPos val="b"/>
        <c:numFmt formatCode="General" sourceLinked="1"/>
        <c:majorTickMark val="out"/>
        <c:minorTickMark val="none"/>
        <c:tickLblPos val="nextTo"/>
        <c:crossAx val="112806144"/>
        <c:crosses val="autoZero"/>
        <c:crossBetween val="midCat"/>
        <c:majorUnit val="2"/>
      </c:valAx>
      <c:valAx>
        <c:axId val="112806144"/>
        <c:scaling>
          <c:orientation val="minMax"/>
        </c:scaling>
        <c:delete val="0"/>
        <c:axPos val="l"/>
        <c:majorGridlines/>
        <c:numFmt formatCode="General" sourceLinked="1"/>
        <c:majorTickMark val="out"/>
        <c:minorTickMark val="none"/>
        <c:tickLblPos val="nextTo"/>
        <c:crossAx val="112804608"/>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norm.dist!$L$5</c:f>
              <c:strCache>
                <c:ptCount val="1"/>
                <c:pt idx="0">
                  <c:v>f(x)</c:v>
                </c:pt>
              </c:strCache>
            </c:strRef>
          </c:tx>
          <c:marker>
            <c:symbol val="none"/>
          </c:marker>
          <c:xVal>
            <c:numRef>
              <c:f>norm.dist!$K$6:$K$86</c:f>
              <c:numCache>
                <c:formatCode>General</c:formatCode>
                <c:ptCount val="81"/>
                <c:pt idx="0">
                  <c:v>-4</c:v>
                </c:pt>
                <c:pt idx="1">
                  <c:v>-3.9</c:v>
                </c:pt>
                <c:pt idx="2">
                  <c:v>-3.8</c:v>
                </c:pt>
                <c:pt idx="3">
                  <c:v>-3.6999999999999997</c:v>
                </c:pt>
                <c:pt idx="4">
                  <c:v>-3.5999999999999996</c:v>
                </c:pt>
                <c:pt idx="5">
                  <c:v>-3.4999999999999996</c:v>
                </c:pt>
                <c:pt idx="6">
                  <c:v>-3.3999999999999995</c:v>
                </c:pt>
                <c:pt idx="7">
                  <c:v>-3.2999999999999994</c:v>
                </c:pt>
                <c:pt idx="8">
                  <c:v>-3.1999999999999993</c:v>
                </c:pt>
                <c:pt idx="9">
                  <c:v>-3.0999999999999992</c:v>
                </c:pt>
                <c:pt idx="10">
                  <c:v>-2.9999999999999991</c:v>
                </c:pt>
                <c:pt idx="11">
                  <c:v>-2.899999999999999</c:v>
                </c:pt>
                <c:pt idx="12">
                  <c:v>-2.7999999999999989</c:v>
                </c:pt>
                <c:pt idx="13">
                  <c:v>-2.6999999999999988</c:v>
                </c:pt>
                <c:pt idx="14">
                  <c:v>-2.5999999999999988</c:v>
                </c:pt>
                <c:pt idx="15">
                  <c:v>-2.4999999999999987</c:v>
                </c:pt>
                <c:pt idx="16">
                  <c:v>-2.3999999999999986</c:v>
                </c:pt>
                <c:pt idx="17">
                  <c:v>-2.2999999999999985</c:v>
                </c:pt>
                <c:pt idx="18">
                  <c:v>-2.1999999999999984</c:v>
                </c:pt>
                <c:pt idx="19">
                  <c:v>-2.0999999999999983</c:v>
                </c:pt>
                <c:pt idx="20">
                  <c:v>-1.9999999999999982</c:v>
                </c:pt>
                <c:pt idx="21">
                  <c:v>-1.8999999999999981</c:v>
                </c:pt>
                <c:pt idx="22">
                  <c:v>-1.799999999999998</c:v>
                </c:pt>
                <c:pt idx="23">
                  <c:v>-1.699999999999998</c:v>
                </c:pt>
                <c:pt idx="24">
                  <c:v>-1.5999999999999979</c:v>
                </c:pt>
                <c:pt idx="25">
                  <c:v>-1.4999999999999978</c:v>
                </c:pt>
                <c:pt idx="26">
                  <c:v>-1.3999999999999977</c:v>
                </c:pt>
                <c:pt idx="27">
                  <c:v>-1.2999999999999976</c:v>
                </c:pt>
                <c:pt idx="28">
                  <c:v>-1.1999999999999975</c:v>
                </c:pt>
                <c:pt idx="29">
                  <c:v>-1.0999999999999974</c:v>
                </c:pt>
                <c:pt idx="30">
                  <c:v>-0.99999999999999745</c:v>
                </c:pt>
                <c:pt idx="31">
                  <c:v>-0.89999999999999747</c:v>
                </c:pt>
                <c:pt idx="32">
                  <c:v>-0.79999999999999749</c:v>
                </c:pt>
                <c:pt idx="33">
                  <c:v>-0.69999999999999751</c:v>
                </c:pt>
                <c:pt idx="34">
                  <c:v>-0.59999999999999754</c:v>
                </c:pt>
                <c:pt idx="35">
                  <c:v>-0.49999999999999756</c:v>
                </c:pt>
                <c:pt idx="36">
                  <c:v>-0.39999999999999758</c:v>
                </c:pt>
                <c:pt idx="37">
                  <c:v>-0.2999999999999976</c:v>
                </c:pt>
                <c:pt idx="38">
                  <c:v>-0.1999999999999976</c:v>
                </c:pt>
                <c:pt idx="39">
                  <c:v>-9.9999999999997591E-2</c:v>
                </c:pt>
                <c:pt idx="40">
                  <c:v>2.4147350785597155E-15</c:v>
                </c:pt>
                <c:pt idx="41">
                  <c:v>0.10000000000000242</c:v>
                </c:pt>
                <c:pt idx="42">
                  <c:v>0.20000000000000243</c:v>
                </c:pt>
                <c:pt idx="43">
                  <c:v>0.30000000000000243</c:v>
                </c:pt>
                <c:pt idx="44">
                  <c:v>0.40000000000000246</c:v>
                </c:pt>
                <c:pt idx="45">
                  <c:v>0.50000000000000244</c:v>
                </c:pt>
                <c:pt idx="46">
                  <c:v>0.60000000000000242</c:v>
                </c:pt>
                <c:pt idx="47">
                  <c:v>0.7000000000000024</c:v>
                </c:pt>
                <c:pt idx="48">
                  <c:v>0.80000000000000238</c:v>
                </c:pt>
                <c:pt idx="49">
                  <c:v>0.90000000000000235</c:v>
                </c:pt>
                <c:pt idx="50">
                  <c:v>1.0000000000000024</c:v>
                </c:pt>
                <c:pt idx="51">
                  <c:v>1.1000000000000025</c:v>
                </c:pt>
                <c:pt idx="52">
                  <c:v>1.2000000000000026</c:v>
                </c:pt>
                <c:pt idx="53">
                  <c:v>1.3000000000000027</c:v>
                </c:pt>
                <c:pt idx="54">
                  <c:v>1.4000000000000028</c:v>
                </c:pt>
                <c:pt idx="55">
                  <c:v>1.5000000000000029</c:v>
                </c:pt>
                <c:pt idx="56">
                  <c:v>1.600000000000003</c:v>
                </c:pt>
                <c:pt idx="57">
                  <c:v>1.7000000000000031</c:v>
                </c:pt>
                <c:pt idx="58">
                  <c:v>1.8000000000000032</c:v>
                </c:pt>
                <c:pt idx="59">
                  <c:v>1.9000000000000032</c:v>
                </c:pt>
                <c:pt idx="60">
                  <c:v>2.0000000000000031</c:v>
                </c:pt>
                <c:pt idx="61">
                  <c:v>2.1000000000000032</c:v>
                </c:pt>
                <c:pt idx="62">
                  <c:v>2.2000000000000033</c:v>
                </c:pt>
                <c:pt idx="63">
                  <c:v>2.3000000000000034</c:v>
                </c:pt>
                <c:pt idx="64">
                  <c:v>2.4000000000000035</c:v>
                </c:pt>
                <c:pt idx="65">
                  <c:v>2.5000000000000036</c:v>
                </c:pt>
                <c:pt idx="66">
                  <c:v>2.6000000000000036</c:v>
                </c:pt>
                <c:pt idx="67">
                  <c:v>2.7000000000000037</c:v>
                </c:pt>
                <c:pt idx="68">
                  <c:v>2.8000000000000038</c:v>
                </c:pt>
                <c:pt idx="69">
                  <c:v>2.9000000000000039</c:v>
                </c:pt>
                <c:pt idx="70">
                  <c:v>3.000000000000004</c:v>
                </c:pt>
                <c:pt idx="71">
                  <c:v>3.1000000000000041</c:v>
                </c:pt>
                <c:pt idx="72">
                  <c:v>3.2000000000000042</c:v>
                </c:pt>
                <c:pt idx="73">
                  <c:v>3.3000000000000043</c:v>
                </c:pt>
                <c:pt idx="74">
                  <c:v>3.4000000000000044</c:v>
                </c:pt>
                <c:pt idx="75">
                  <c:v>3.5000000000000044</c:v>
                </c:pt>
                <c:pt idx="76">
                  <c:v>3.6000000000000045</c:v>
                </c:pt>
                <c:pt idx="77">
                  <c:v>3.7000000000000046</c:v>
                </c:pt>
                <c:pt idx="78">
                  <c:v>3.8000000000000047</c:v>
                </c:pt>
                <c:pt idx="79">
                  <c:v>3.9000000000000048</c:v>
                </c:pt>
                <c:pt idx="80">
                  <c:v>4.0000000000000044</c:v>
                </c:pt>
              </c:numCache>
            </c:numRef>
          </c:xVal>
          <c:yVal>
            <c:numRef>
              <c:f>norm.dist!$L$6:$L$86</c:f>
              <c:numCache>
                <c:formatCode>General</c:formatCode>
                <c:ptCount val="81"/>
                <c:pt idx="0">
                  <c:v>1.3383022576488537E-4</c:v>
                </c:pt>
                <c:pt idx="1">
                  <c:v>1.9865547139277272E-4</c:v>
                </c:pt>
                <c:pt idx="2">
                  <c:v>2.9194692579146027E-4</c:v>
                </c:pt>
                <c:pt idx="3">
                  <c:v>4.2478027055075219E-4</c:v>
                </c:pt>
                <c:pt idx="4">
                  <c:v>6.1190193011377298E-4</c:v>
                </c:pt>
                <c:pt idx="5">
                  <c:v>8.7268269504576167E-4</c:v>
                </c:pt>
                <c:pt idx="6">
                  <c:v>1.232219168473021E-3</c:v>
                </c:pt>
                <c:pt idx="7">
                  <c:v>1.7225689390536843E-3</c:v>
                </c:pt>
                <c:pt idx="8">
                  <c:v>2.3840882014648486E-3</c:v>
                </c:pt>
                <c:pt idx="9">
                  <c:v>3.2668190561999273E-3</c:v>
                </c:pt>
                <c:pt idx="10">
                  <c:v>4.4318484119380188E-3</c:v>
                </c:pt>
                <c:pt idx="11">
                  <c:v>5.9525324197758694E-3</c:v>
                </c:pt>
                <c:pt idx="12">
                  <c:v>7.9154515829799894E-3</c:v>
                </c:pt>
                <c:pt idx="13">
                  <c:v>1.0420934814422628E-2</c:v>
                </c:pt>
                <c:pt idx="14">
                  <c:v>1.3582969233685661E-2</c:v>
                </c:pt>
                <c:pt idx="15">
                  <c:v>1.7528300493568599E-2</c:v>
                </c:pt>
                <c:pt idx="16">
                  <c:v>2.2394530294842969E-2</c:v>
                </c:pt>
                <c:pt idx="17">
                  <c:v>2.8327037741601276E-2</c:v>
                </c:pt>
                <c:pt idx="18">
                  <c:v>3.547459284623157E-2</c:v>
                </c:pt>
                <c:pt idx="19">
                  <c:v>4.3983595980427351E-2</c:v>
                </c:pt>
                <c:pt idx="20">
                  <c:v>5.399096651318825E-2</c:v>
                </c:pt>
                <c:pt idx="21">
                  <c:v>6.5615814774676831E-2</c:v>
                </c:pt>
                <c:pt idx="22">
                  <c:v>7.8950158300894427E-2</c:v>
                </c:pt>
                <c:pt idx="23">
                  <c:v>9.4049077376887252E-2</c:v>
                </c:pt>
                <c:pt idx="24">
                  <c:v>0.11092083467945592</c:v>
                </c:pt>
                <c:pt idx="25">
                  <c:v>0.12951759566589216</c:v>
                </c:pt>
                <c:pt idx="26">
                  <c:v>0.14972746563574535</c:v>
                </c:pt>
                <c:pt idx="27">
                  <c:v>0.17136859204780791</c:v>
                </c:pt>
                <c:pt idx="28">
                  <c:v>0.19418605498321354</c:v>
                </c:pt>
                <c:pt idx="29">
                  <c:v>0.21785217703255116</c:v>
                </c:pt>
                <c:pt idx="30">
                  <c:v>0.24197072451914398</c:v>
                </c:pt>
                <c:pt idx="31">
                  <c:v>0.26608524989875543</c:v>
                </c:pt>
                <c:pt idx="32">
                  <c:v>0.28969155276148334</c:v>
                </c:pt>
                <c:pt idx="33">
                  <c:v>0.31225393336676183</c:v>
                </c:pt>
                <c:pt idx="34">
                  <c:v>0.33322460289180011</c:v>
                </c:pt>
                <c:pt idx="35">
                  <c:v>0.35206532676429991</c:v>
                </c:pt>
                <c:pt idx="36">
                  <c:v>0.36827014030332367</c:v>
                </c:pt>
                <c:pt idx="37">
                  <c:v>0.38138781546052442</c:v>
                </c:pt>
                <c:pt idx="38">
                  <c:v>0.3910426939754561</c:v>
                </c:pt>
                <c:pt idx="39">
                  <c:v>0.39695254747701186</c:v>
                </c:pt>
                <c:pt idx="40">
                  <c:v>0.3989422804014327</c:v>
                </c:pt>
                <c:pt idx="41">
                  <c:v>0.3969525474770117</c:v>
                </c:pt>
                <c:pt idx="42">
                  <c:v>0.39104269397545571</c:v>
                </c:pt>
                <c:pt idx="43">
                  <c:v>0.3813878154605238</c:v>
                </c:pt>
                <c:pt idx="44">
                  <c:v>0.36827014030332295</c:v>
                </c:pt>
                <c:pt idx="45">
                  <c:v>0.35206532676429908</c:v>
                </c:pt>
                <c:pt idx="46">
                  <c:v>0.33322460289179917</c:v>
                </c:pt>
                <c:pt idx="47">
                  <c:v>0.31225393336676072</c:v>
                </c:pt>
                <c:pt idx="48">
                  <c:v>0.28969155276148217</c:v>
                </c:pt>
                <c:pt idx="49">
                  <c:v>0.26608524989875426</c:v>
                </c:pt>
                <c:pt idx="50">
                  <c:v>0.24197072451914278</c:v>
                </c:pt>
                <c:pt idx="51">
                  <c:v>0.21785217703254997</c:v>
                </c:pt>
                <c:pt idx="52">
                  <c:v>0.19418605498321231</c:v>
                </c:pt>
                <c:pt idx="53">
                  <c:v>0.17136859204780677</c:v>
                </c:pt>
                <c:pt idx="54">
                  <c:v>0.14972746563574427</c:v>
                </c:pt>
                <c:pt idx="55">
                  <c:v>0.12951759566589116</c:v>
                </c:pt>
                <c:pt idx="56">
                  <c:v>0.11092083467945503</c:v>
                </c:pt>
                <c:pt idx="57">
                  <c:v>9.4049077376886434E-2</c:v>
                </c:pt>
                <c:pt idx="58">
                  <c:v>7.8950158300893719E-2</c:v>
                </c:pt>
                <c:pt idx="59">
                  <c:v>6.5615814774676193E-2</c:v>
                </c:pt>
                <c:pt idx="60">
                  <c:v>5.3990966513187716E-2</c:v>
                </c:pt>
                <c:pt idx="61">
                  <c:v>4.39835959804269E-2</c:v>
                </c:pt>
                <c:pt idx="62">
                  <c:v>3.5474592846231189E-2</c:v>
                </c:pt>
                <c:pt idx="63">
                  <c:v>2.8327037741600961E-2</c:v>
                </c:pt>
                <c:pt idx="64">
                  <c:v>2.2394530294842712E-2</c:v>
                </c:pt>
                <c:pt idx="65">
                  <c:v>1.7528300493568381E-2</c:v>
                </c:pt>
                <c:pt idx="66">
                  <c:v>1.3582969233685486E-2</c:v>
                </c:pt>
                <c:pt idx="67">
                  <c:v>1.0420934814422488E-2</c:v>
                </c:pt>
                <c:pt idx="68">
                  <c:v>7.9154515829798801E-3</c:v>
                </c:pt>
                <c:pt idx="69">
                  <c:v>5.9525324197757853E-3</c:v>
                </c:pt>
                <c:pt idx="70">
                  <c:v>4.4318484119379529E-3</c:v>
                </c:pt>
                <c:pt idx="71">
                  <c:v>3.2668190561998783E-3</c:v>
                </c:pt>
                <c:pt idx="72">
                  <c:v>2.3840882014648105E-3</c:v>
                </c:pt>
                <c:pt idx="73">
                  <c:v>1.7225689390536552E-3</c:v>
                </c:pt>
                <c:pt idx="74">
                  <c:v>1.2322191684730013E-3</c:v>
                </c:pt>
                <c:pt idx="75">
                  <c:v>8.7268269504574606E-4</c:v>
                </c:pt>
                <c:pt idx="76">
                  <c:v>6.1190193011376214E-4</c:v>
                </c:pt>
                <c:pt idx="77">
                  <c:v>4.2478027055074428E-4</c:v>
                </c:pt>
                <c:pt idx="78">
                  <c:v>2.9194692579145507E-4</c:v>
                </c:pt>
                <c:pt idx="79">
                  <c:v>1.9865547139276881E-4</c:v>
                </c:pt>
                <c:pt idx="80">
                  <c:v>1.3383022576488298E-4</c:v>
                </c:pt>
              </c:numCache>
            </c:numRef>
          </c:yVal>
          <c:smooth val="1"/>
        </c:ser>
        <c:ser>
          <c:idx val="1"/>
          <c:order val="1"/>
          <c:tx>
            <c:strRef>
              <c:f>norm.dist!$P$5</c:f>
              <c:strCache>
                <c:ptCount val="1"/>
                <c:pt idx="0">
                  <c:v>f(x'')</c:v>
                </c:pt>
              </c:strCache>
            </c:strRef>
          </c:tx>
          <c:spPr>
            <a:ln>
              <a:solidFill>
                <a:schemeClr val="accent3"/>
              </a:solidFill>
            </a:ln>
          </c:spPr>
          <c:marker>
            <c:symbol val="none"/>
          </c:marker>
          <c:xVal>
            <c:numRef>
              <c:f>norm.dist!$O$6:$O$86</c:f>
              <c:numCache>
                <c:formatCode>General</c:formatCode>
                <c:ptCount val="81"/>
                <c:pt idx="0">
                  <c:v>-2</c:v>
                </c:pt>
                <c:pt idx="1">
                  <c:v>-1.9</c:v>
                </c:pt>
                <c:pt idx="2">
                  <c:v>-1.7999999999999998</c:v>
                </c:pt>
                <c:pt idx="3">
                  <c:v>-1.6999999999999997</c:v>
                </c:pt>
                <c:pt idx="4">
                  <c:v>-1.5999999999999996</c:v>
                </c:pt>
                <c:pt idx="5">
                  <c:v>-1.4999999999999996</c:v>
                </c:pt>
                <c:pt idx="6">
                  <c:v>-1.3999999999999995</c:v>
                </c:pt>
                <c:pt idx="7">
                  <c:v>-1.2999999999999994</c:v>
                </c:pt>
                <c:pt idx="8">
                  <c:v>-1.1999999999999993</c:v>
                </c:pt>
                <c:pt idx="9">
                  <c:v>-1.0999999999999992</c:v>
                </c:pt>
                <c:pt idx="10">
                  <c:v>-0.99999999999999922</c:v>
                </c:pt>
                <c:pt idx="11">
                  <c:v>-0.89999999999999925</c:v>
                </c:pt>
                <c:pt idx="12">
                  <c:v>-0.79999999999999927</c:v>
                </c:pt>
                <c:pt idx="13">
                  <c:v>-0.69999999999999929</c:v>
                </c:pt>
                <c:pt idx="14">
                  <c:v>-0.59999999999999931</c:v>
                </c:pt>
                <c:pt idx="15">
                  <c:v>-0.49999999999999933</c:v>
                </c:pt>
                <c:pt idx="16">
                  <c:v>-0.39999999999999936</c:v>
                </c:pt>
                <c:pt idx="17">
                  <c:v>-0.29999999999999938</c:v>
                </c:pt>
                <c:pt idx="18">
                  <c:v>-0.19999999999999937</c:v>
                </c:pt>
                <c:pt idx="19">
                  <c:v>-9.9999999999999367E-2</c:v>
                </c:pt>
                <c:pt idx="20">
                  <c:v>6.3837823915946501E-16</c:v>
                </c:pt>
                <c:pt idx="21">
                  <c:v>0.10000000000000064</c:v>
                </c:pt>
                <c:pt idx="22">
                  <c:v>0.20000000000000065</c:v>
                </c:pt>
                <c:pt idx="23">
                  <c:v>0.30000000000000066</c:v>
                </c:pt>
                <c:pt idx="24">
                  <c:v>0.40000000000000069</c:v>
                </c:pt>
                <c:pt idx="25">
                  <c:v>0.50000000000000067</c:v>
                </c:pt>
                <c:pt idx="26">
                  <c:v>0.60000000000000064</c:v>
                </c:pt>
                <c:pt idx="27">
                  <c:v>0.70000000000000062</c:v>
                </c:pt>
                <c:pt idx="28">
                  <c:v>0.8000000000000006</c:v>
                </c:pt>
                <c:pt idx="29">
                  <c:v>0.90000000000000058</c:v>
                </c:pt>
                <c:pt idx="30">
                  <c:v>1.0000000000000007</c:v>
                </c:pt>
                <c:pt idx="31">
                  <c:v>1.1000000000000008</c:v>
                </c:pt>
                <c:pt idx="32">
                  <c:v>1.2000000000000008</c:v>
                </c:pt>
                <c:pt idx="33">
                  <c:v>1.3000000000000009</c:v>
                </c:pt>
                <c:pt idx="34">
                  <c:v>1.400000000000001</c:v>
                </c:pt>
                <c:pt idx="35">
                  <c:v>1.5000000000000011</c:v>
                </c:pt>
                <c:pt idx="36">
                  <c:v>1.6000000000000012</c:v>
                </c:pt>
                <c:pt idx="37">
                  <c:v>1.7000000000000013</c:v>
                </c:pt>
                <c:pt idx="38">
                  <c:v>1.8000000000000014</c:v>
                </c:pt>
                <c:pt idx="39">
                  <c:v>1.9000000000000015</c:v>
                </c:pt>
                <c:pt idx="40">
                  <c:v>2.0000000000000013</c:v>
                </c:pt>
                <c:pt idx="41">
                  <c:v>2.1000000000000014</c:v>
                </c:pt>
                <c:pt idx="42">
                  <c:v>2.2000000000000015</c:v>
                </c:pt>
                <c:pt idx="43">
                  <c:v>2.3000000000000016</c:v>
                </c:pt>
                <c:pt idx="44">
                  <c:v>2.4000000000000017</c:v>
                </c:pt>
                <c:pt idx="45">
                  <c:v>2.5000000000000018</c:v>
                </c:pt>
                <c:pt idx="46">
                  <c:v>2.6000000000000019</c:v>
                </c:pt>
                <c:pt idx="47">
                  <c:v>2.700000000000002</c:v>
                </c:pt>
                <c:pt idx="48">
                  <c:v>2.800000000000002</c:v>
                </c:pt>
                <c:pt idx="49">
                  <c:v>2.9000000000000021</c:v>
                </c:pt>
                <c:pt idx="50">
                  <c:v>3.0000000000000022</c:v>
                </c:pt>
                <c:pt idx="51">
                  <c:v>3.1000000000000023</c:v>
                </c:pt>
                <c:pt idx="52">
                  <c:v>3.2000000000000024</c:v>
                </c:pt>
                <c:pt idx="53">
                  <c:v>3.3000000000000025</c:v>
                </c:pt>
                <c:pt idx="54">
                  <c:v>3.4000000000000026</c:v>
                </c:pt>
                <c:pt idx="55">
                  <c:v>3.5000000000000027</c:v>
                </c:pt>
                <c:pt idx="56">
                  <c:v>3.6000000000000028</c:v>
                </c:pt>
                <c:pt idx="57">
                  <c:v>3.7000000000000028</c:v>
                </c:pt>
                <c:pt idx="58">
                  <c:v>3.8000000000000029</c:v>
                </c:pt>
                <c:pt idx="59">
                  <c:v>3.900000000000003</c:v>
                </c:pt>
                <c:pt idx="60">
                  <c:v>4.0000000000000027</c:v>
                </c:pt>
                <c:pt idx="61">
                  <c:v>4.1000000000000023</c:v>
                </c:pt>
                <c:pt idx="62">
                  <c:v>4.200000000000002</c:v>
                </c:pt>
                <c:pt idx="63">
                  <c:v>4.3000000000000016</c:v>
                </c:pt>
                <c:pt idx="64">
                  <c:v>4.4000000000000012</c:v>
                </c:pt>
                <c:pt idx="65">
                  <c:v>4.5000000000000009</c:v>
                </c:pt>
                <c:pt idx="66">
                  <c:v>4.6000000000000005</c:v>
                </c:pt>
                <c:pt idx="67">
                  <c:v>4.7</c:v>
                </c:pt>
                <c:pt idx="68">
                  <c:v>4.8</c:v>
                </c:pt>
                <c:pt idx="69">
                  <c:v>4.8999999999999995</c:v>
                </c:pt>
                <c:pt idx="70">
                  <c:v>4.9999999999999991</c:v>
                </c:pt>
                <c:pt idx="71">
                  <c:v>5.0999999999999988</c:v>
                </c:pt>
                <c:pt idx="72">
                  <c:v>5.1999999999999984</c:v>
                </c:pt>
                <c:pt idx="73">
                  <c:v>5.299999999999998</c:v>
                </c:pt>
                <c:pt idx="74">
                  <c:v>5.3999999999999977</c:v>
                </c:pt>
                <c:pt idx="75">
                  <c:v>5.4999999999999973</c:v>
                </c:pt>
                <c:pt idx="76">
                  <c:v>5.599999999999997</c:v>
                </c:pt>
                <c:pt idx="77">
                  <c:v>5.6999999999999966</c:v>
                </c:pt>
                <c:pt idx="78">
                  <c:v>5.7999999999999963</c:v>
                </c:pt>
                <c:pt idx="79">
                  <c:v>5.8999999999999959</c:v>
                </c:pt>
                <c:pt idx="80">
                  <c:v>5.9999999999999956</c:v>
                </c:pt>
              </c:numCache>
            </c:numRef>
          </c:xVal>
          <c:yVal>
            <c:numRef>
              <c:f>norm.dist!$P$6:$P$86</c:f>
              <c:numCache>
                <c:formatCode>General</c:formatCode>
                <c:ptCount val="81"/>
                <c:pt idx="0">
                  <c:v>1.4867195147342977E-6</c:v>
                </c:pt>
                <c:pt idx="1">
                  <c:v>2.4389607458933522E-6</c:v>
                </c:pt>
                <c:pt idx="2">
                  <c:v>3.9612990910320753E-6</c:v>
                </c:pt>
                <c:pt idx="3">
                  <c:v>6.3698251788671238E-6</c:v>
                </c:pt>
                <c:pt idx="4">
                  <c:v>1.0140852065486758E-5</c:v>
                </c:pt>
                <c:pt idx="5">
                  <c:v>1.5983741106905475E-5</c:v>
                </c:pt>
                <c:pt idx="6">
                  <c:v>2.494247129005362E-5</c:v>
                </c:pt>
                <c:pt idx="7">
                  <c:v>3.8535196742087265E-5</c:v>
                </c:pt>
                <c:pt idx="8">
                  <c:v>5.8943067756540058E-5</c:v>
                </c:pt>
                <c:pt idx="9">
                  <c:v>8.9261657177132928E-5</c:v>
                </c:pt>
                <c:pt idx="10">
                  <c:v>1.3383022576488583E-4</c:v>
                </c:pt>
                <c:pt idx="11">
                  <c:v>1.9865547139277307E-4</c:v>
                </c:pt>
                <c:pt idx="12">
                  <c:v>2.9194692579146081E-4</c:v>
                </c:pt>
                <c:pt idx="13">
                  <c:v>4.247802705507529E-4</c:v>
                </c:pt>
                <c:pt idx="14">
                  <c:v>6.1190193011377407E-4</c:v>
                </c:pt>
                <c:pt idx="15">
                  <c:v>8.7268269504576319E-4</c:v>
                </c:pt>
                <c:pt idx="16">
                  <c:v>1.232219168473021E-3</c:v>
                </c:pt>
                <c:pt idx="17">
                  <c:v>1.7225689390536843E-3</c:v>
                </c:pt>
                <c:pt idx="18">
                  <c:v>2.3840882014648486E-3</c:v>
                </c:pt>
                <c:pt idx="19">
                  <c:v>3.2668190561999273E-3</c:v>
                </c:pt>
                <c:pt idx="20">
                  <c:v>4.4318484119380153E-3</c:v>
                </c:pt>
                <c:pt idx="21">
                  <c:v>5.9525324197758642E-3</c:v>
                </c:pt>
                <c:pt idx="22">
                  <c:v>7.9154515829799772E-3</c:v>
                </c:pt>
                <c:pt idx="23">
                  <c:v>1.0420934814422614E-2</c:v>
                </c:pt>
                <c:pt idx="24">
                  <c:v>1.3582969233685644E-2</c:v>
                </c:pt>
                <c:pt idx="25">
                  <c:v>1.7528300493568578E-2</c:v>
                </c:pt>
                <c:pt idx="26">
                  <c:v>2.2394530294842931E-2</c:v>
                </c:pt>
                <c:pt idx="27">
                  <c:v>2.832703774160121E-2</c:v>
                </c:pt>
                <c:pt idx="28">
                  <c:v>3.5474592846231487E-2</c:v>
                </c:pt>
                <c:pt idx="29">
                  <c:v>4.3983595980427233E-2</c:v>
                </c:pt>
                <c:pt idx="30">
                  <c:v>5.3990966513188125E-2</c:v>
                </c:pt>
                <c:pt idx="31">
                  <c:v>6.5615814774676678E-2</c:v>
                </c:pt>
                <c:pt idx="32">
                  <c:v>7.8950158300894274E-2</c:v>
                </c:pt>
                <c:pt idx="33">
                  <c:v>9.4049077376887072E-2</c:v>
                </c:pt>
                <c:pt idx="34">
                  <c:v>0.11092083467945574</c:v>
                </c:pt>
                <c:pt idx="35">
                  <c:v>0.12951759566589197</c:v>
                </c:pt>
                <c:pt idx="36">
                  <c:v>0.14972746563574513</c:v>
                </c:pt>
                <c:pt idx="37">
                  <c:v>0.17136859204780766</c:v>
                </c:pt>
                <c:pt idx="38">
                  <c:v>0.19418605498321329</c:v>
                </c:pt>
                <c:pt idx="39">
                  <c:v>0.21785217703255089</c:v>
                </c:pt>
                <c:pt idx="40">
                  <c:v>0.24197072451914367</c:v>
                </c:pt>
                <c:pt idx="41">
                  <c:v>0.26608524989875521</c:v>
                </c:pt>
                <c:pt idx="42">
                  <c:v>0.28969155276148312</c:v>
                </c:pt>
                <c:pt idx="43">
                  <c:v>0.3122539333667616</c:v>
                </c:pt>
                <c:pt idx="44">
                  <c:v>0.3332246028918</c:v>
                </c:pt>
                <c:pt idx="45">
                  <c:v>0.35206532676429986</c:v>
                </c:pt>
                <c:pt idx="46">
                  <c:v>0.36827014030332361</c:v>
                </c:pt>
                <c:pt idx="47">
                  <c:v>0.38138781546052436</c:v>
                </c:pt>
                <c:pt idx="48">
                  <c:v>0.39104269397545605</c:v>
                </c:pt>
                <c:pt idx="49">
                  <c:v>0.39695254747701186</c:v>
                </c:pt>
                <c:pt idx="50">
                  <c:v>0.3989422804014327</c:v>
                </c:pt>
                <c:pt idx="51">
                  <c:v>0.3969525474770117</c:v>
                </c:pt>
                <c:pt idx="52">
                  <c:v>0.39104269397545571</c:v>
                </c:pt>
                <c:pt idx="53">
                  <c:v>0.3813878154605238</c:v>
                </c:pt>
                <c:pt idx="54">
                  <c:v>0.36827014030332295</c:v>
                </c:pt>
                <c:pt idx="55">
                  <c:v>0.35206532676429902</c:v>
                </c:pt>
                <c:pt idx="56">
                  <c:v>0.33322460289179912</c:v>
                </c:pt>
                <c:pt idx="57">
                  <c:v>0.31225393336676066</c:v>
                </c:pt>
                <c:pt idx="58">
                  <c:v>0.28969155276148212</c:v>
                </c:pt>
                <c:pt idx="59">
                  <c:v>0.26608524989875409</c:v>
                </c:pt>
                <c:pt idx="60">
                  <c:v>0.2419707245191427</c:v>
                </c:pt>
                <c:pt idx="61">
                  <c:v>0.21785217703255</c:v>
                </c:pt>
                <c:pt idx="62">
                  <c:v>0.19418605498321251</c:v>
                </c:pt>
                <c:pt idx="63">
                  <c:v>0.17136859204780702</c:v>
                </c:pt>
                <c:pt idx="64">
                  <c:v>0.1497274656357446</c:v>
                </c:pt>
                <c:pt idx="65">
                  <c:v>0.12951759566589155</c:v>
                </c:pt>
                <c:pt idx="66">
                  <c:v>0.11092083467945546</c:v>
                </c:pt>
                <c:pt idx="67">
                  <c:v>9.4049077376886905E-2</c:v>
                </c:pt>
                <c:pt idx="68">
                  <c:v>7.8950158300894177E-2</c:v>
                </c:pt>
                <c:pt idx="69">
                  <c:v>6.5615814774676665E-2</c:v>
                </c:pt>
                <c:pt idx="70">
                  <c:v>5.3990966513188146E-2</c:v>
                </c:pt>
                <c:pt idx="71">
                  <c:v>4.3983595980427309E-2</c:v>
                </c:pt>
                <c:pt idx="72">
                  <c:v>3.547459284623157E-2</c:v>
                </c:pt>
                <c:pt idx="73">
                  <c:v>2.8327037741601297E-2</c:v>
                </c:pt>
                <c:pt idx="74">
                  <c:v>2.2394530294843017E-2</c:v>
                </c:pt>
                <c:pt idx="75">
                  <c:v>1.7528300493568655E-2</c:v>
                </c:pt>
                <c:pt idx="76">
                  <c:v>1.3582969233685722E-2</c:v>
                </c:pt>
                <c:pt idx="77">
                  <c:v>1.0420934814422692E-2</c:v>
                </c:pt>
                <c:pt idx="78">
                  <c:v>7.9154515829800449E-3</c:v>
                </c:pt>
                <c:pt idx="79">
                  <c:v>5.9525324197759223E-3</c:v>
                </c:pt>
                <c:pt idx="80">
                  <c:v>4.4318484119380665E-3</c:v>
                </c:pt>
              </c:numCache>
            </c:numRef>
          </c:yVal>
          <c:smooth val="1"/>
        </c:ser>
        <c:dLbls>
          <c:showLegendKey val="0"/>
          <c:showVal val="0"/>
          <c:showCatName val="0"/>
          <c:showSerName val="0"/>
          <c:showPercent val="0"/>
          <c:showBubbleSize val="0"/>
        </c:dLbls>
        <c:axId val="112828416"/>
        <c:axId val="112829952"/>
      </c:scatterChart>
      <c:valAx>
        <c:axId val="112828416"/>
        <c:scaling>
          <c:orientation val="minMax"/>
          <c:max val="8"/>
          <c:min val="-8"/>
        </c:scaling>
        <c:delete val="0"/>
        <c:axPos val="b"/>
        <c:numFmt formatCode="General" sourceLinked="1"/>
        <c:majorTickMark val="out"/>
        <c:minorTickMark val="none"/>
        <c:tickLblPos val="nextTo"/>
        <c:crossAx val="112829952"/>
        <c:crosses val="autoZero"/>
        <c:crossBetween val="midCat"/>
        <c:majorUnit val="2"/>
      </c:valAx>
      <c:valAx>
        <c:axId val="112829952"/>
        <c:scaling>
          <c:orientation val="minMax"/>
        </c:scaling>
        <c:delete val="0"/>
        <c:axPos val="l"/>
        <c:majorGridlines/>
        <c:numFmt formatCode="General" sourceLinked="1"/>
        <c:majorTickMark val="out"/>
        <c:minorTickMark val="none"/>
        <c:tickLblPos val="nextTo"/>
        <c:crossAx val="112828416"/>
        <c:crosses val="autoZero"/>
        <c:crossBetween val="midCat"/>
        <c:majorUnit val="0.1"/>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mc:Choice xmlns:a14="http://schemas.microsoft.com/office/drawing/2010/main" Requires="a14">
        <xdr:sp macro="" textlink="">
          <xdr:nvSpPr>
            <xdr:cNvPr id="2" name="テキスト ボックス 1"/>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a:rPr>
                        </m:ctrlPr>
                      </m:sSupPr>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dr:sp macro="" textlink="">
          <xdr:nvSpPr>
            <xdr:cNvPr id="2" name="テキスト ボックス 1"/>
            <xdr:cNvSpPr txBox="1"/>
          </xdr:nvSpPr>
          <xdr:spPr>
            <a:xfrm>
              <a:off x="26670000" y="1571625"/>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mc:Choice xmlns:a14="http://schemas.microsoft.com/office/drawing/2010/main" Requires="a14">
        <xdr:sp macro="" textlink="">
          <xdr:nvSpPr>
            <xdr:cNvPr id="3" name="テキスト ボックス 2"/>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oMath>
                </m:oMathPara>
              </a14:m>
              <a:endParaRPr kumimoji="1" lang="ja-JP" altLang="en-US" sz="1400"/>
            </a:p>
          </xdr:txBody>
        </xdr:sp>
      </mc:Choice>
      <mc:Fallback>
        <xdr:sp macro="" textlink="">
          <xdr:nvSpPr>
            <xdr:cNvPr id="3" name="テキスト ボックス 2"/>
            <xdr:cNvSpPr txBox="1"/>
          </xdr:nvSpPr>
          <xdr:spPr>
            <a:xfrm>
              <a:off x="25288874" y="1571624"/>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4" name="図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050" y="2828925"/>
          <a:ext cx="4962525" cy="2531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84</xdr:col>
      <xdr:colOff>0</xdr:colOff>
      <xdr:row>32</xdr:row>
      <xdr:rowOff>0</xdr:rowOff>
    </xdr:from>
    <xdr:ext cx="3167062" cy="607219"/>
    <mc:AlternateContent xmlns:mc="http://schemas.openxmlformats.org/markup-compatibility/2006">
      <mc:Choice xmlns:a14="http://schemas.microsoft.com/office/drawing/2010/main" Requires="a14">
        <xdr:sp macro="" textlink="">
          <xdr:nvSpPr>
            <xdr:cNvPr id="6" name="テキスト ボックス 5"/>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dr:sp macro="" textlink="">
          <xdr:nvSpPr>
            <xdr:cNvPr id="6" name="テキスト ボックス 5"/>
            <xdr:cNvSpPr txBox="1"/>
          </xdr:nvSpPr>
          <xdr:spPr>
            <a:xfrm>
              <a:off x="23355300" y="100584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mc:Choice xmlns:a14="http://schemas.microsoft.com/office/drawing/2010/main" Requires="a14">
        <xdr:sp macro="" textlink="">
          <xdr:nvSpPr>
            <xdr:cNvPr id="7" name="テキスト ボックス 6"/>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a:rPr>
                        </m:ctrlPr>
                      </m:radPr>
                      <m:deg/>
                      <m:e>
                        <m:sSubSup>
                          <m:sSubSupPr>
                            <m:ctrlPr>
                              <a:rPr kumimoji="1" lang="en-US" altLang="ja-JP" sz="1400" b="0" i="1">
                                <a:solidFill>
                                  <a:sysClr val="windowText" lastClr="000000"/>
                                </a:solidFill>
                                <a:latin typeface="Cambria Math"/>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oMath>
                </m:oMathPara>
              </a14:m>
              <a:endParaRPr kumimoji="1" lang="ja-JP" altLang="en-US" sz="1400">
                <a:solidFill>
                  <a:srgbClr val="FF0000"/>
                </a:solidFill>
              </a:endParaRPr>
            </a:p>
          </xdr:txBody>
        </xdr:sp>
      </mc:Choice>
      <mc:Fallback>
        <xdr:sp macro="" textlink="">
          <xdr:nvSpPr>
            <xdr:cNvPr id="7" name="テキスト ボックス 6"/>
            <xdr:cNvSpPr txBox="1"/>
          </xdr:nvSpPr>
          <xdr:spPr>
            <a:xfrm>
              <a:off x="23907750" y="10687050"/>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endParaRPr kumimoji="1" lang="ja-JP" altLang="en-US" sz="1400">
                <a:solidFill>
                  <a:srgbClr val="FF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96</xdr:col>
      <xdr:colOff>0</xdr:colOff>
      <xdr:row>5</xdr:row>
      <xdr:rowOff>0</xdr:rowOff>
    </xdr:from>
    <xdr:ext cx="1321594" cy="315407"/>
    <mc:AlternateContent xmlns:mc="http://schemas.openxmlformats.org/markup-compatibility/2006" xmlns:a14="http://schemas.microsoft.com/office/drawing/2010/main">
      <mc:Choice Requires="a14">
        <xdr:sp macro="" textlink="">
          <xdr:nvSpPr>
            <xdr:cNvPr id="88" name="テキスト ボックス 87"/>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kumimoji="1" lang="en-US" altLang="ja-JP" sz="1400" b="0" i="1">
                            <a:latin typeface="Cambria Math"/>
                          </a:rPr>
                        </m:ctrlPr>
                      </m:sSupPr>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sup>
                        <m:r>
                          <a:rPr kumimoji="1" lang="en-US" altLang="ja-JP" sz="1400" b="0" i="1">
                            <a:latin typeface="Cambria Math"/>
                          </a:rPr>
                          <m:t>2</m:t>
                        </m:r>
                      </m:sup>
                    </m:sSup>
                  </m:oMath>
                </m:oMathPara>
              </a14:m>
              <a:endParaRPr kumimoji="1" lang="ja-JP" altLang="en-US" sz="1400"/>
            </a:p>
          </xdr:txBody>
        </xdr:sp>
      </mc:Choice>
      <mc:Fallback xmlns="">
        <xdr:sp macro="" textlink="">
          <xdr:nvSpPr>
            <xdr:cNvPr id="88" name="テキスト ボックス 87"/>
            <xdr:cNvSpPr txBox="1"/>
          </xdr:nvSpPr>
          <xdr:spPr>
            <a:xfrm>
              <a:off x="47180500" y="1587500"/>
              <a:ext cx="1321594"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)^2</a:t>
              </a:r>
              <a:endParaRPr kumimoji="1" lang="ja-JP" altLang="en-US" sz="1400"/>
            </a:p>
          </xdr:txBody>
        </xdr:sp>
      </mc:Fallback>
    </mc:AlternateContent>
    <xdr:clientData/>
  </xdr:oneCellAnchor>
  <xdr:oneCellAnchor>
    <xdr:from>
      <xdr:col>91</xdr:col>
      <xdr:colOff>-1</xdr:colOff>
      <xdr:row>5</xdr:row>
      <xdr:rowOff>-1</xdr:rowOff>
    </xdr:from>
    <xdr:ext cx="1309687" cy="311496"/>
    <mc:AlternateContent xmlns:mc="http://schemas.openxmlformats.org/markup-compatibility/2006" xmlns:a14="http://schemas.microsoft.com/office/drawing/2010/main">
      <mc:Choice Requires="a14">
        <xdr:sp macro="" textlink="">
          <xdr:nvSpPr>
            <xdr:cNvPr id="89" name="テキスト ボックス 88"/>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oMath>
                </m:oMathPara>
              </a14:m>
              <a:endParaRPr kumimoji="1" lang="ja-JP" altLang="en-US" sz="1400"/>
            </a:p>
          </xdr:txBody>
        </xdr:sp>
      </mc:Choice>
      <mc:Fallback xmlns="">
        <xdr:sp macro="" textlink="">
          <xdr:nvSpPr>
            <xdr:cNvPr id="89" name="テキスト ボックス 88"/>
            <xdr:cNvSpPr txBox="1"/>
          </xdr:nvSpPr>
          <xdr:spPr>
            <a:xfrm>
              <a:off x="45831124" y="1587499"/>
              <a:ext cx="130968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b="0" i="0">
                  <a:latin typeface="Cambria Math"/>
                </a:rPr>
                <a:t>(𝑥_𝑖−𝑥 ̅ )</a:t>
              </a:r>
              <a:endParaRPr kumimoji="1" lang="ja-JP" altLang="en-US" sz="1400"/>
            </a:p>
          </xdr:txBody>
        </xdr:sp>
      </mc:Fallback>
    </mc:AlternateContent>
    <xdr:clientData/>
  </xdr:oneCellAnchor>
  <xdr:twoCellAnchor editAs="oneCell">
    <xdr:from>
      <xdr:col>4</xdr:col>
      <xdr:colOff>0</xdr:colOff>
      <xdr:row>9</xdr:row>
      <xdr:rowOff>0</xdr:rowOff>
    </xdr:from>
    <xdr:to>
      <xdr:col>21</xdr:col>
      <xdr:colOff>238125</xdr:colOff>
      <xdr:row>17</xdr:row>
      <xdr:rowOff>17212</xdr:rowOff>
    </xdr:to>
    <xdr:pic>
      <xdr:nvPicPr>
        <xdr:cNvPr id="99" name="図 9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7281" y="2786063"/>
          <a:ext cx="4726782" cy="2493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154782</xdr:colOff>
      <xdr:row>26</xdr:row>
      <xdr:rowOff>261936</xdr:rowOff>
    </xdr:from>
    <xdr:to>
      <xdr:col>6</xdr:col>
      <xdr:colOff>23813</xdr:colOff>
      <xdr:row>28</xdr:row>
      <xdr:rowOff>35717</xdr:rowOff>
    </xdr:to>
    <xdr:sp macro="" textlink="">
      <xdr:nvSpPr>
        <xdr:cNvPr id="2" name="円/楕円 1"/>
        <xdr:cNvSpPr/>
      </xdr:nvSpPr>
      <xdr:spPr>
        <a:xfrm>
          <a:off x="1262063" y="8310561"/>
          <a:ext cx="392906" cy="392906"/>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84</xdr:col>
      <xdr:colOff>0</xdr:colOff>
      <xdr:row>32</xdr:row>
      <xdr:rowOff>0</xdr:rowOff>
    </xdr:from>
    <xdr:ext cx="3167062" cy="607219"/>
    <mc:AlternateContent xmlns:mc="http://schemas.openxmlformats.org/markup-compatibility/2006">
      <mc:Choice xmlns:a14="http://schemas.microsoft.com/office/drawing/2010/main" Requires="a14">
        <xdr:sp macro="" textlink="">
          <xdr:nvSpPr>
            <xdr:cNvPr id="100" name="テキスト ボックス 99"/>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sSubSup>
                      <m:sSubSupPr>
                        <m:ctrlPr>
                          <a:rPr kumimoji="1" lang="en-US" altLang="ja-JP" sz="1400" b="0" i="1">
                            <a:solidFill>
                              <a:sysClr val="windowText" lastClr="000000"/>
                            </a:solidFill>
                            <a:latin typeface="Cambria Math"/>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r>
                      <a:rPr kumimoji="1" lang="en-US" altLang="ja-JP" sz="1400" b="0" i="1">
                        <a:solidFill>
                          <a:sysClr val="windowText" lastClr="000000"/>
                        </a:solidFill>
                        <a:latin typeface="Cambria Math"/>
                      </a:rPr>
                      <m:t>=</m:t>
                    </m:r>
                    <m:f>
                      <m:fPr>
                        <m:ctrlPr>
                          <a:rPr kumimoji="1" lang="en-US" altLang="ja-JP" sz="1400" b="0" i="1">
                            <a:solidFill>
                              <a:srgbClr val="FF0000"/>
                            </a:solidFill>
                            <a:latin typeface="Cambria Math"/>
                          </a:rPr>
                        </m:ctrlPr>
                      </m:fPr>
                      <m:num>
                        <m:r>
                          <a:rPr kumimoji="1" lang="en-US" altLang="ja-JP" sz="1400" b="0" i="1">
                            <a:solidFill>
                              <a:srgbClr val="FF0000"/>
                            </a:solidFill>
                            <a:latin typeface="Cambria Math"/>
                          </a:rPr>
                          <m:t>1</m:t>
                        </m:r>
                      </m:num>
                      <m:den>
                        <m:r>
                          <a:rPr kumimoji="1" lang="en-US" altLang="ja-JP" sz="1400" b="0" i="1">
                            <a:solidFill>
                              <a:srgbClr val="FF0000"/>
                            </a:solidFill>
                            <a:latin typeface="Cambria Math"/>
                          </a:rPr>
                          <m:t>14</m:t>
                        </m:r>
                      </m:den>
                    </m:f>
                    <m:r>
                      <a:rPr kumimoji="1" lang="en-US" altLang="ja-JP" sz="1400" b="0" i="1">
                        <a:solidFill>
                          <a:srgbClr val="FF0000"/>
                        </a:solidFill>
                        <a:latin typeface="Cambria Math"/>
                      </a:rPr>
                      <m:t>∗926.93=66.209</m:t>
                    </m:r>
                    <m:r>
                      <a:rPr kumimoji="1" lang="en-US" altLang="ja-JP" sz="1400" b="0" i="1">
                        <a:solidFill>
                          <a:srgbClr val="FF0000"/>
                        </a:solidFill>
                        <a:latin typeface="Cambria Math"/>
                        <a:ea typeface="Cambria Math"/>
                      </a:rPr>
                      <m:t>≈66.21</m:t>
                    </m:r>
                  </m:oMath>
                </m:oMathPara>
              </a14:m>
              <a:endParaRPr kumimoji="1" lang="ja-JP" altLang="en-US" sz="1400">
                <a:solidFill>
                  <a:srgbClr val="FF0000"/>
                </a:solidFill>
              </a:endParaRPr>
            </a:p>
          </xdr:txBody>
        </xdr:sp>
      </mc:Choice>
      <mc:Fallback>
        <xdr:sp macro="" textlink="">
          <xdr:nvSpPr>
            <xdr:cNvPr id="100" name="テキスト ボックス 99"/>
            <xdr:cNvSpPr txBox="1"/>
          </xdr:nvSpPr>
          <xdr:spPr>
            <a:xfrm>
              <a:off x="49601438" y="9906000"/>
              <a:ext cx="3167062"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a:t>
              </a:r>
              <a:r>
                <a:rPr kumimoji="1" lang="en-US" altLang="ja-JP" sz="1400" b="0" i="0">
                  <a:solidFill>
                    <a:srgbClr val="FF0000"/>
                  </a:solidFill>
                  <a:latin typeface="Cambria Math"/>
                </a:rPr>
                <a:t>1/14∗926.93=66.209</a:t>
              </a:r>
              <a:r>
                <a:rPr kumimoji="1" lang="en-US" altLang="ja-JP" sz="1400" b="0" i="0">
                  <a:solidFill>
                    <a:srgbClr val="FF0000"/>
                  </a:solidFill>
                  <a:latin typeface="Cambria Math"/>
                  <a:ea typeface="Cambria Math"/>
                </a:rPr>
                <a:t>≈66.21</a:t>
              </a:r>
              <a:endParaRPr kumimoji="1" lang="ja-JP" altLang="en-US" sz="1400">
                <a:solidFill>
                  <a:srgbClr val="FF0000"/>
                </a:solidFill>
              </a:endParaRPr>
            </a:p>
          </xdr:txBody>
        </xdr:sp>
      </mc:Fallback>
    </mc:AlternateContent>
    <xdr:clientData/>
  </xdr:oneCellAnchor>
  <xdr:oneCellAnchor>
    <xdr:from>
      <xdr:col>86</xdr:col>
      <xdr:colOff>0</xdr:colOff>
      <xdr:row>34</xdr:row>
      <xdr:rowOff>0</xdr:rowOff>
    </xdr:from>
    <xdr:ext cx="3905250" cy="607219"/>
    <mc:AlternateContent xmlns:mc="http://schemas.openxmlformats.org/markup-compatibility/2006">
      <mc:Choice xmlns:a14="http://schemas.microsoft.com/office/drawing/2010/main" Requires="a14">
        <xdr:sp macro="" textlink="">
          <xdr:nvSpPr>
            <xdr:cNvPr id="102" name="テキスト ボックス 101"/>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left"/>
                  </m:oMathParaPr>
                  <m:oMath xmlns:m="http://schemas.openxmlformats.org/officeDocument/2006/math">
                    <m:rad>
                      <m:radPr>
                        <m:degHide m:val="on"/>
                        <m:ctrlPr>
                          <a:rPr kumimoji="1" lang="en-US" altLang="ja-JP" sz="1400" b="0" i="1">
                            <a:solidFill>
                              <a:sysClr val="windowText" lastClr="000000"/>
                            </a:solidFill>
                            <a:latin typeface="Cambria Math"/>
                          </a:rPr>
                        </m:ctrlPr>
                      </m:radPr>
                      <m:deg/>
                      <m:e>
                        <m:sSubSup>
                          <m:sSubSupPr>
                            <m:ctrlPr>
                              <a:rPr kumimoji="1" lang="en-US" altLang="ja-JP" sz="1400" b="0" i="1">
                                <a:solidFill>
                                  <a:sysClr val="windowText" lastClr="000000"/>
                                </a:solidFill>
                                <a:latin typeface="Cambria Math"/>
                              </a:rPr>
                            </m:ctrlPr>
                          </m:sSubSupPr>
                          <m:e>
                            <m:r>
                              <a:rPr kumimoji="1" lang="en-US" altLang="ja-JP" sz="1400" b="0" i="1">
                                <a:solidFill>
                                  <a:sysClr val="windowText" lastClr="000000"/>
                                </a:solidFill>
                                <a:latin typeface="Cambria Math"/>
                              </a:rPr>
                              <m:t>𝑆</m:t>
                            </m:r>
                          </m:e>
                          <m:sub>
                            <m:r>
                              <a:rPr kumimoji="1" lang="en-US" altLang="ja-JP" sz="1400" b="0" i="1">
                                <a:solidFill>
                                  <a:sysClr val="windowText" lastClr="000000"/>
                                </a:solidFill>
                                <a:latin typeface="Cambria Math"/>
                              </a:rPr>
                              <m:t>𝑥</m:t>
                            </m:r>
                          </m:sub>
                          <m:sup>
                            <m:r>
                              <a:rPr kumimoji="1" lang="en-US" altLang="ja-JP" sz="1400" b="0" i="1">
                                <a:solidFill>
                                  <a:sysClr val="windowText" lastClr="000000"/>
                                </a:solidFill>
                                <a:latin typeface="Cambria Math"/>
                              </a:rPr>
                              <m:t>2</m:t>
                            </m:r>
                          </m:sup>
                        </m:sSubSup>
                      </m:e>
                    </m:rad>
                    <m:r>
                      <a:rPr kumimoji="1" lang="en-US" altLang="ja-JP" sz="1400" b="0" i="1">
                        <a:solidFill>
                          <a:sysClr val="windowText" lastClr="000000"/>
                        </a:solidFill>
                        <a:latin typeface="Cambria Math"/>
                      </a:rPr>
                      <m:t>=</m:t>
                    </m:r>
                    <m:rad>
                      <m:radPr>
                        <m:degHide m:val="on"/>
                        <m:ctrlPr>
                          <a:rPr kumimoji="1" lang="en-US" altLang="ja-JP" sz="1400" b="0" i="1">
                            <a:solidFill>
                              <a:srgbClr val="FF0000"/>
                            </a:solidFill>
                            <a:latin typeface="Cambria Math"/>
                          </a:rPr>
                        </m:ctrlPr>
                      </m:radPr>
                      <m:deg/>
                      <m:e>
                        <m:r>
                          <a:rPr kumimoji="1" lang="en-US" altLang="ja-JP" sz="1400" b="0" i="1">
                            <a:solidFill>
                              <a:srgbClr val="FF0000"/>
                            </a:solidFill>
                            <a:latin typeface="Cambria Math"/>
                          </a:rPr>
                          <m:t>66.21</m:t>
                        </m:r>
                      </m:e>
                    </m:rad>
                    <m:r>
                      <a:rPr kumimoji="1" lang="en-US" altLang="ja-JP" sz="1400" b="0" i="1">
                        <a:solidFill>
                          <a:srgbClr val="FF0000"/>
                        </a:solidFill>
                        <a:latin typeface="Cambria Math"/>
                      </a:rPr>
                      <m:t>=8.1369</m:t>
                    </m:r>
                    <m:r>
                      <a:rPr kumimoji="1" lang="en-US" altLang="ja-JP" sz="1400" b="0" i="1">
                        <a:solidFill>
                          <a:srgbClr val="FF0000"/>
                        </a:solidFill>
                        <a:latin typeface="Cambria Math"/>
                        <a:ea typeface="Cambria Math"/>
                      </a:rPr>
                      <m:t>≈8.14</m:t>
                    </m:r>
                  </m:oMath>
                </m:oMathPara>
              </a14:m>
              <a:endParaRPr kumimoji="1" lang="ja-JP" altLang="en-US" sz="1400">
                <a:solidFill>
                  <a:srgbClr val="FF0000"/>
                </a:solidFill>
              </a:endParaRPr>
            </a:p>
          </xdr:txBody>
        </xdr:sp>
      </mc:Choice>
      <mc:Fallback>
        <xdr:sp macro="" textlink="">
          <xdr:nvSpPr>
            <xdr:cNvPr id="102" name="テキスト ボックス 101"/>
            <xdr:cNvSpPr txBox="1"/>
          </xdr:nvSpPr>
          <xdr:spPr>
            <a:xfrm>
              <a:off x="50125313" y="10525125"/>
              <a:ext cx="3905250" cy="607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400" b="0" i="0">
                  <a:solidFill>
                    <a:sysClr val="windowText" lastClr="000000"/>
                  </a:solidFill>
                  <a:latin typeface="Cambria Math"/>
                </a:rPr>
                <a:t>√(𝑆_𝑥^2 )=</a:t>
              </a:r>
              <a:r>
                <a:rPr kumimoji="1" lang="en-US" altLang="ja-JP" sz="1400" b="0" i="0">
                  <a:solidFill>
                    <a:srgbClr val="FF0000"/>
                  </a:solidFill>
                  <a:latin typeface="Cambria Math"/>
                </a:rPr>
                <a:t>√66.21=8.1369</a:t>
              </a:r>
              <a:r>
                <a:rPr kumimoji="1" lang="en-US" altLang="ja-JP" sz="1400" b="0" i="0">
                  <a:solidFill>
                    <a:srgbClr val="FF0000"/>
                  </a:solidFill>
                  <a:latin typeface="Cambria Math"/>
                  <a:ea typeface="Cambria Math"/>
                </a:rPr>
                <a:t>≈8.14</a:t>
              </a:r>
              <a:endParaRPr kumimoji="1" lang="ja-JP" altLang="en-US" sz="1400">
                <a:solidFill>
                  <a:srgbClr val="FF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76200</xdr:colOff>
      <xdr:row>14</xdr:row>
      <xdr:rowOff>19050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0</xdr:colOff>
      <xdr:row>1</xdr:row>
      <xdr:rowOff>0</xdr:rowOff>
    </xdr:from>
    <xdr:to>
      <xdr:col>36</xdr:col>
      <xdr:colOff>76200</xdr:colOff>
      <xdr:row>14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22</xdr:col>
      <xdr:colOff>76200</xdr:colOff>
      <xdr:row>14</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15</xdr:row>
      <xdr:rowOff>0</xdr:rowOff>
    </xdr:from>
    <xdr:to>
      <xdr:col>22</xdr:col>
      <xdr:colOff>76200</xdr:colOff>
      <xdr:row>28</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37"/>
  <sheetViews>
    <sheetView showGridLines="0" tabSelected="1" view="pageLayout" zoomScale="80" zoomScaleNormal="90" zoomScalePageLayoutView="80" workbookViewId="0"/>
  </sheetViews>
  <sheetFormatPr defaultColWidth="3.625" defaultRowHeight="24.95" customHeight="1" x14ac:dyDescent="0.3"/>
  <cols>
    <col min="1" max="1" width="3.625" style="71"/>
    <col min="2" max="2" width="4.375" style="71" bestFit="1" customWidth="1"/>
    <col min="3" max="3" width="3.625" style="71"/>
    <col min="4" max="7" width="3.625" style="18"/>
    <col min="8" max="8" width="4" style="18" bestFit="1" customWidth="1"/>
    <col min="9" max="26" width="3.625" style="18"/>
    <col min="27" max="78" width="3.625" style="5"/>
    <col min="79" max="79" width="3.625" style="32" customWidth="1"/>
    <col min="80" max="81" width="3.625" style="32"/>
    <col min="82" max="82" width="4.5" style="32" bestFit="1" customWidth="1"/>
    <col min="83" max="104" width="3.625" style="32"/>
    <col min="105" max="16384" width="3.625" style="1"/>
  </cols>
  <sheetData>
    <row r="1" spans="1:128"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128" ht="24.95" customHeight="1" x14ac:dyDescent="0.3">
      <c r="A2" s="1"/>
      <c r="B2" s="1"/>
      <c r="C2" s="38" t="s">
        <v>0</v>
      </c>
      <c r="D2" s="39"/>
      <c r="E2" s="39"/>
      <c r="F2" s="40"/>
      <c r="G2" s="27" t="s">
        <v>39</v>
      </c>
      <c r="H2" s="2"/>
      <c r="I2" s="2"/>
      <c r="J2" s="2"/>
      <c r="K2" s="2"/>
      <c r="L2" s="2"/>
      <c r="M2" s="2"/>
      <c r="N2" s="2"/>
      <c r="O2" s="2"/>
      <c r="P2" s="2"/>
      <c r="Q2" s="2"/>
      <c r="R2" s="2"/>
      <c r="S2" s="2"/>
      <c r="T2" s="2"/>
      <c r="U2" s="2"/>
      <c r="V2" s="2"/>
      <c r="W2" s="2"/>
      <c r="X2" s="3"/>
      <c r="Y2" s="21"/>
      <c r="Z2" s="21"/>
      <c r="AA2" s="47" t="s">
        <v>120</v>
      </c>
      <c r="AB2" s="47"/>
      <c r="AC2" s="47"/>
      <c r="AD2" s="5" t="s">
        <v>121</v>
      </c>
      <c r="AF2" s="74"/>
      <c r="AG2" s="74"/>
      <c r="AH2" s="74"/>
      <c r="AI2" s="74"/>
      <c r="AJ2" s="74"/>
      <c r="AK2" s="74"/>
      <c r="AL2" s="74"/>
      <c r="AM2" s="74"/>
      <c r="AN2" s="74"/>
      <c r="AO2" s="74"/>
      <c r="AP2" s="74"/>
      <c r="AQ2" s="74"/>
      <c r="AR2" s="74"/>
      <c r="AS2" s="74"/>
      <c r="AT2" s="74"/>
      <c r="AU2" s="74"/>
      <c r="AV2" s="74"/>
      <c r="AW2" s="74"/>
      <c r="AX2" s="74"/>
      <c r="AY2" s="74"/>
      <c r="AZ2" s="74"/>
      <c r="BA2" s="47" t="s">
        <v>152</v>
      </c>
      <c r="BB2" s="47"/>
      <c r="BC2" s="47"/>
      <c r="BD2" s="5" t="s">
        <v>99</v>
      </c>
      <c r="BF2" s="74"/>
      <c r="BG2" s="74"/>
      <c r="BH2" s="74"/>
      <c r="BI2" s="74"/>
      <c r="BJ2" s="74"/>
      <c r="BK2" s="74"/>
      <c r="BL2" s="74"/>
      <c r="BM2" s="74"/>
      <c r="BN2" s="74"/>
      <c r="BO2" s="74"/>
      <c r="BP2" s="74"/>
      <c r="BQ2" s="74"/>
      <c r="BR2" s="74"/>
      <c r="BS2" s="74"/>
      <c r="BT2" s="74"/>
      <c r="BU2" s="74"/>
      <c r="BV2" s="74"/>
      <c r="BW2" s="74"/>
      <c r="BX2" s="74"/>
      <c r="BY2" s="74"/>
      <c r="BZ2" s="74"/>
      <c r="CA2" s="32" t="s">
        <v>101</v>
      </c>
      <c r="CD2" s="22"/>
      <c r="CE2" s="22" t="s">
        <v>102</v>
      </c>
      <c r="CF2" s="22"/>
      <c r="CG2" s="22"/>
      <c r="CH2" s="22"/>
      <c r="CI2" s="22"/>
      <c r="CJ2" s="22"/>
      <c r="CK2" s="22"/>
      <c r="CL2" s="22"/>
      <c r="CM2" s="22"/>
      <c r="CN2" s="22"/>
      <c r="CO2" s="22"/>
      <c r="CP2" s="22"/>
      <c r="CQ2" s="22"/>
      <c r="CR2" s="22"/>
      <c r="CS2" s="22"/>
      <c r="CT2" s="22"/>
      <c r="CU2" s="22"/>
      <c r="CV2" s="22"/>
      <c r="CW2" s="22"/>
      <c r="CX2" s="22"/>
      <c r="CY2" s="22"/>
      <c r="CZ2" s="22"/>
      <c r="DA2" s="21"/>
      <c r="DC2" s="38" t="s">
        <v>2</v>
      </c>
      <c r="DD2" s="39"/>
      <c r="DE2" s="39"/>
      <c r="DF2" s="39"/>
      <c r="DG2" s="39"/>
      <c r="DH2" s="39"/>
      <c r="DI2" s="39"/>
      <c r="DJ2" s="39"/>
      <c r="DK2" s="39"/>
      <c r="DL2" s="39"/>
      <c r="DM2" s="39"/>
      <c r="DN2" s="39"/>
      <c r="DO2" s="39"/>
      <c r="DP2" s="39"/>
      <c r="DQ2" s="39"/>
      <c r="DR2" s="39"/>
      <c r="DS2" s="39"/>
      <c r="DT2" s="39"/>
      <c r="DU2" s="39"/>
      <c r="DV2" s="39"/>
      <c r="DW2" s="39"/>
      <c r="DX2" s="40"/>
    </row>
    <row r="3" spans="1:128" ht="24.95" customHeight="1" thickBot="1" x14ac:dyDescent="0.35">
      <c r="A3" s="1"/>
      <c r="B3" s="1"/>
      <c r="C3" s="41"/>
      <c r="D3" s="42"/>
      <c r="E3" s="42"/>
      <c r="F3" s="43"/>
      <c r="G3" s="4" t="s">
        <v>41</v>
      </c>
      <c r="H3" s="5"/>
      <c r="I3" s="5"/>
      <c r="J3" s="5"/>
      <c r="K3" s="5"/>
      <c r="L3" s="5"/>
      <c r="M3" s="5"/>
      <c r="N3" s="5"/>
      <c r="O3" s="5"/>
      <c r="P3" s="5"/>
      <c r="Q3" s="5"/>
      <c r="R3" s="5"/>
      <c r="S3" s="5"/>
      <c r="T3" s="5"/>
      <c r="U3" s="5"/>
      <c r="V3" s="5"/>
      <c r="W3" s="5"/>
      <c r="X3" s="6"/>
      <c r="Y3" s="21"/>
      <c r="Z3" s="21"/>
      <c r="AA3" s="74"/>
      <c r="AB3" s="74"/>
      <c r="AC3" s="74"/>
      <c r="AD3" s="74"/>
      <c r="AE3" s="48"/>
      <c r="AF3" s="50"/>
      <c r="AG3" s="50"/>
      <c r="AH3" s="50"/>
      <c r="AI3" s="49"/>
      <c r="AJ3" s="5" t="s">
        <v>123</v>
      </c>
      <c r="AK3" s="78"/>
      <c r="AL3" s="78"/>
      <c r="AM3" s="92"/>
      <c r="AN3" s="93"/>
      <c r="AO3" s="94"/>
      <c r="AP3" s="5" t="s">
        <v>125</v>
      </c>
      <c r="AW3" s="74"/>
      <c r="AX3" s="74"/>
      <c r="AY3" s="74"/>
      <c r="AZ3" s="74"/>
      <c r="BA3" s="74"/>
      <c r="BB3" s="74"/>
      <c r="BC3" s="74"/>
      <c r="BD3" s="74"/>
      <c r="BE3" s="48"/>
      <c r="BF3" s="50"/>
      <c r="BG3" s="50"/>
      <c r="BH3" s="50"/>
      <c r="BI3" s="49"/>
      <c r="BJ3" s="5" t="s">
        <v>154</v>
      </c>
      <c r="BK3" s="78"/>
      <c r="BL3" s="78"/>
      <c r="BW3" s="74"/>
      <c r="BX3" s="74"/>
      <c r="BY3" s="74"/>
      <c r="BZ3" s="74"/>
      <c r="CA3" s="22"/>
      <c r="CB3" s="22"/>
      <c r="CC3" s="22"/>
      <c r="CD3" s="22"/>
      <c r="CE3" s="22" t="s">
        <v>115</v>
      </c>
      <c r="CF3" s="22"/>
      <c r="CG3" s="22"/>
      <c r="CH3" s="22"/>
      <c r="CI3" s="22"/>
      <c r="CJ3" s="22"/>
      <c r="CK3" s="22"/>
      <c r="CL3" s="22"/>
      <c r="CM3" s="22"/>
      <c r="CN3" s="22"/>
      <c r="CO3" s="22"/>
      <c r="CP3" s="22"/>
      <c r="CQ3" s="22"/>
      <c r="CR3" s="22"/>
      <c r="CS3" s="22"/>
      <c r="CT3" s="22"/>
      <c r="CU3" s="22"/>
      <c r="CV3" s="22"/>
      <c r="CW3" s="22"/>
      <c r="CX3" s="22"/>
      <c r="CY3" s="22"/>
      <c r="CZ3" s="22"/>
      <c r="DA3" s="21"/>
      <c r="DC3" s="44"/>
      <c r="DD3" s="45"/>
      <c r="DE3" s="45"/>
      <c r="DF3" s="45"/>
      <c r="DG3" s="45"/>
      <c r="DH3" s="45"/>
      <c r="DI3" s="45"/>
      <c r="DJ3" s="45"/>
      <c r="DK3" s="45"/>
      <c r="DL3" s="45"/>
      <c r="DM3" s="45"/>
      <c r="DN3" s="45"/>
      <c r="DO3" s="45"/>
      <c r="DP3" s="45"/>
      <c r="DQ3" s="45"/>
      <c r="DR3" s="45"/>
      <c r="DS3" s="45"/>
      <c r="DT3" s="45"/>
      <c r="DU3" s="45"/>
      <c r="DV3" s="45"/>
      <c r="DW3" s="45"/>
      <c r="DX3" s="46"/>
    </row>
    <row r="4" spans="1:128" ht="24.95" customHeight="1" thickBot="1" x14ac:dyDescent="0.35">
      <c r="A4" s="1"/>
      <c r="B4" s="1"/>
      <c r="C4" s="44"/>
      <c r="D4" s="45"/>
      <c r="E4" s="45"/>
      <c r="F4" s="46"/>
      <c r="G4" s="28" t="s">
        <v>40</v>
      </c>
      <c r="H4" s="29"/>
      <c r="I4" s="29"/>
      <c r="J4" s="29"/>
      <c r="K4" s="29"/>
      <c r="L4" s="29"/>
      <c r="M4" s="29"/>
      <c r="N4" s="29"/>
      <c r="O4" s="29"/>
      <c r="P4" s="29"/>
      <c r="Q4" s="29"/>
      <c r="R4" s="29"/>
      <c r="S4" s="29"/>
      <c r="T4" s="29"/>
      <c r="U4" s="29"/>
      <c r="V4" s="29"/>
      <c r="W4" s="29"/>
      <c r="X4" s="30"/>
      <c r="Y4" s="22"/>
      <c r="Z4" s="22"/>
      <c r="AA4" s="74"/>
      <c r="AB4" s="74"/>
      <c r="AC4" s="74"/>
      <c r="AD4" s="74"/>
      <c r="AE4" s="48"/>
      <c r="AF4" s="50"/>
      <c r="AG4" s="50"/>
      <c r="AH4" s="50"/>
      <c r="AI4" s="49"/>
      <c r="AJ4" s="5" t="s">
        <v>126</v>
      </c>
      <c r="AK4" s="78"/>
      <c r="AL4" s="78"/>
      <c r="AO4" s="92"/>
      <c r="AP4" s="93"/>
      <c r="AQ4" s="94"/>
      <c r="AR4" s="5" t="s">
        <v>127</v>
      </c>
      <c r="AT4" s="92"/>
      <c r="AU4" s="93"/>
      <c r="AV4" s="94"/>
      <c r="AW4" s="74"/>
      <c r="AX4" s="74"/>
      <c r="AY4" s="74"/>
      <c r="AZ4" s="74"/>
      <c r="BA4" s="74"/>
      <c r="BB4" s="74"/>
      <c r="BC4" s="74"/>
      <c r="BD4" s="74"/>
      <c r="BE4" s="48"/>
      <c r="BF4" s="50"/>
      <c r="BG4" s="50"/>
      <c r="BH4" s="50"/>
      <c r="BI4" s="49"/>
      <c r="BJ4" s="5" t="s">
        <v>156</v>
      </c>
      <c r="BK4" s="78"/>
      <c r="BL4" s="78"/>
      <c r="BW4" s="74"/>
      <c r="BX4" s="74"/>
      <c r="BY4" s="74"/>
      <c r="BZ4" s="74"/>
      <c r="CA4" s="22"/>
      <c r="CB4" s="22"/>
      <c r="CC4" s="22"/>
      <c r="CD4" s="22"/>
      <c r="CE4" s="22" t="s">
        <v>36</v>
      </c>
      <c r="CF4" s="22"/>
      <c r="CG4" s="22"/>
      <c r="CH4" s="22"/>
      <c r="CI4" s="22"/>
      <c r="CJ4" s="22"/>
      <c r="CK4" s="22"/>
      <c r="CL4" s="22"/>
      <c r="CM4" s="22"/>
      <c r="CN4" s="22"/>
      <c r="CO4" s="22"/>
      <c r="CP4" s="22"/>
      <c r="CQ4" s="22"/>
      <c r="CR4" s="22"/>
      <c r="CS4" s="22"/>
      <c r="CT4" s="22"/>
      <c r="CU4" s="22"/>
      <c r="CV4" s="22"/>
      <c r="CW4" s="22"/>
      <c r="CX4" s="22"/>
      <c r="CY4" s="22"/>
      <c r="CZ4" s="22"/>
      <c r="DA4" s="21"/>
      <c r="DC4" s="15"/>
      <c r="DD4" s="5" t="s">
        <v>70</v>
      </c>
      <c r="DE4" s="5"/>
      <c r="DF4" s="5"/>
      <c r="DG4" s="5"/>
      <c r="DH4" s="5"/>
      <c r="DI4" s="5"/>
      <c r="DJ4" s="5"/>
      <c r="DK4" s="5"/>
      <c r="DL4" s="5"/>
      <c r="DM4" s="5"/>
      <c r="DN4" s="5"/>
      <c r="DO4" s="5"/>
      <c r="DP4" s="5"/>
      <c r="DQ4" s="5"/>
      <c r="DR4" s="5"/>
      <c r="DS4" s="5"/>
      <c r="DT4" s="5"/>
      <c r="DU4" s="5"/>
      <c r="DV4" s="2"/>
      <c r="DW4" s="2"/>
      <c r="DX4" s="3"/>
    </row>
    <row r="5" spans="1:128" ht="24.95" customHeight="1" x14ac:dyDescent="0.3">
      <c r="A5" s="1"/>
      <c r="B5" s="1"/>
      <c r="C5" s="1"/>
      <c r="D5" s="1"/>
      <c r="E5" s="2"/>
      <c r="F5" s="2"/>
      <c r="G5" s="2"/>
      <c r="H5" s="2"/>
      <c r="I5" s="2"/>
      <c r="J5" s="2"/>
      <c r="K5" s="2"/>
      <c r="L5" s="2"/>
      <c r="M5" s="2"/>
      <c r="N5" s="2"/>
      <c r="O5" s="2"/>
      <c r="P5" s="2"/>
      <c r="Q5" s="2"/>
      <c r="R5" s="2"/>
      <c r="S5" s="2"/>
      <c r="T5" s="2"/>
      <c r="U5" s="2"/>
      <c r="V5" s="2"/>
      <c r="W5" s="2"/>
      <c r="X5" s="21"/>
      <c r="Y5" s="22"/>
      <c r="Z5" s="22"/>
      <c r="AA5" s="74"/>
      <c r="AB5" s="74"/>
      <c r="AC5" s="74"/>
      <c r="AD5" s="74"/>
      <c r="AE5" s="78"/>
      <c r="AF5" s="78"/>
      <c r="AG5" s="78"/>
      <c r="AH5" s="78"/>
      <c r="AI5" s="78"/>
      <c r="AJ5" s="78"/>
      <c r="AK5" s="78"/>
      <c r="AL5" s="78"/>
      <c r="AW5" s="74"/>
      <c r="AX5" s="74"/>
      <c r="AY5" s="74"/>
      <c r="AZ5" s="74"/>
      <c r="BA5" s="74"/>
      <c r="BB5" s="74"/>
      <c r="BC5" s="74"/>
      <c r="BD5" s="74"/>
      <c r="BE5" s="69"/>
      <c r="BF5" s="69"/>
      <c r="BG5" s="69"/>
      <c r="BH5" s="69"/>
      <c r="BI5" s="69"/>
      <c r="BJ5" s="78"/>
      <c r="BK5" s="78"/>
      <c r="BL5" s="78"/>
      <c r="BW5" s="74"/>
      <c r="BX5" s="74"/>
      <c r="BY5" s="74"/>
      <c r="BZ5" s="74"/>
      <c r="CA5" s="22"/>
      <c r="CB5" s="22"/>
      <c r="CC5" s="22"/>
      <c r="CD5" s="52" t="s">
        <v>32</v>
      </c>
      <c r="CE5" s="52"/>
      <c r="CF5" s="52"/>
      <c r="CG5" s="52"/>
      <c r="CH5" s="52"/>
      <c r="CI5" s="52" t="s">
        <v>33</v>
      </c>
      <c r="CJ5" s="52"/>
      <c r="CK5" s="52"/>
      <c r="CL5" s="52"/>
      <c r="CM5" s="52"/>
      <c r="CN5" s="52" t="s">
        <v>34</v>
      </c>
      <c r="CO5" s="52"/>
      <c r="CP5" s="52"/>
      <c r="CQ5" s="52"/>
      <c r="CR5" s="52"/>
      <c r="CS5" s="52" t="s">
        <v>16</v>
      </c>
      <c r="CT5" s="52"/>
      <c r="CU5" s="52"/>
      <c r="CV5" s="52"/>
      <c r="CW5" s="52"/>
      <c r="CX5" s="22"/>
      <c r="CY5" s="22"/>
      <c r="CZ5" s="22"/>
      <c r="DA5" s="21"/>
      <c r="DC5" s="15"/>
      <c r="DD5" s="5"/>
      <c r="DE5" s="5" t="s">
        <v>71</v>
      </c>
      <c r="DF5" s="5"/>
      <c r="DG5" s="5"/>
      <c r="DH5" s="5" t="s">
        <v>73</v>
      </c>
      <c r="DI5" s="5"/>
      <c r="DJ5" s="5"/>
      <c r="DK5" s="5"/>
      <c r="DL5" s="5"/>
      <c r="DM5" s="5"/>
      <c r="DN5" s="5"/>
      <c r="DO5" s="5"/>
      <c r="DP5" s="5"/>
      <c r="DQ5" s="5"/>
      <c r="DR5" s="5"/>
      <c r="DS5" s="5"/>
      <c r="DT5" s="5"/>
      <c r="DU5" s="5"/>
      <c r="DV5" s="5"/>
      <c r="DW5" s="5"/>
      <c r="DX5" s="6"/>
    </row>
    <row r="6" spans="1:128" ht="24.95" customHeight="1" x14ac:dyDescent="0.3">
      <c r="A6" s="47" t="s">
        <v>42</v>
      </c>
      <c r="B6" s="47"/>
      <c r="C6" s="47"/>
      <c r="D6" s="18" t="s">
        <v>43</v>
      </c>
      <c r="W6" s="5"/>
      <c r="X6" s="21"/>
      <c r="Y6" s="22"/>
      <c r="Z6" s="22"/>
      <c r="AA6" s="74"/>
      <c r="AB6" s="74"/>
      <c r="AC6" s="74"/>
      <c r="AD6" s="74"/>
      <c r="AE6" s="74"/>
      <c r="AF6" s="48"/>
      <c r="AG6" s="50"/>
      <c r="AH6" s="50"/>
      <c r="AI6" s="50"/>
      <c r="AJ6" s="49"/>
      <c r="AK6" s="74" t="s">
        <v>131</v>
      </c>
      <c r="AL6" s="74"/>
      <c r="AM6" s="74"/>
      <c r="AN6" s="74"/>
      <c r="AO6" s="74"/>
      <c r="AP6" s="74"/>
      <c r="AQ6" s="74"/>
      <c r="AR6" s="74"/>
      <c r="AS6" s="74"/>
      <c r="AT6" s="74"/>
      <c r="AU6" s="74"/>
      <c r="AV6" s="74"/>
      <c r="AW6" s="74"/>
      <c r="AX6" s="74"/>
      <c r="AY6" s="74"/>
      <c r="AZ6" s="74"/>
      <c r="BA6" s="74"/>
      <c r="BB6" s="74"/>
      <c r="BC6" s="74"/>
      <c r="BD6" s="74"/>
      <c r="BE6" s="48"/>
      <c r="BF6" s="50"/>
      <c r="BG6" s="50"/>
      <c r="BH6" s="50"/>
      <c r="BI6" s="49"/>
      <c r="BJ6" s="74" t="s">
        <v>158</v>
      </c>
      <c r="BK6" s="74"/>
      <c r="BL6" s="74"/>
      <c r="BM6" s="74"/>
      <c r="BN6" s="74"/>
      <c r="BO6" s="74"/>
      <c r="BP6" s="74"/>
      <c r="BQ6" s="74"/>
      <c r="BR6" s="74"/>
      <c r="BS6" s="74"/>
      <c r="BT6" s="74"/>
      <c r="BU6" s="74"/>
      <c r="BV6" s="74"/>
      <c r="BW6" s="74"/>
      <c r="BX6" s="74"/>
      <c r="BY6" s="74"/>
      <c r="BZ6" s="74"/>
      <c r="CA6" s="22"/>
      <c r="CB6" s="22"/>
      <c r="CC6" s="22"/>
      <c r="CD6" s="51" t="s">
        <v>103</v>
      </c>
      <c r="CE6" s="51"/>
      <c r="CF6" s="51"/>
      <c r="CG6" s="51"/>
      <c r="CH6" s="51"/>
      <c r="CI6" s="51" t="s">
        <v>104</v>
      </c>
      <c r="CJ6" s="51"/>
      <c r="CK6" s="51"/>
      <c r="CL6" s="51"/>
      <c r="CM6" s="51"/>
      <c r="CN6" s="51"/>
      <c r="CO6" s="51"/>
      <c r="CP6" s="51"/>
      <c r="CQ6" s="51"/>
      <c r="CR6" s="51"/>
      <c r="CS6" s="51"/>
      <c r="CT6" s="51"/>
      <c r="CU6" s="51"/>
      <c r="CV6" s="51"/>
      <c r="CW6" s="51"/>
      <c r="CX6" s="22"/>
      <c r="CY6" s="22"/>
      <c r="CZ6" s="22"/>
      <c r="DA6" s="21"/>
      <c r="DC6" s="33"/>
      <c r="DD6" s="7"/>
      <c r="DE6" s="7" t="s">
        <v>72</v>
      </c>
      <c r="DF6" s="7"/>
      <c r="DG6" s="7"/>
      <c r="DH6" s="7" t="s">
        <v>74</v>
      </c>
      <c r="DI6" s="7"/>
      <c r="DJ6" s="7"/>
      <c r="DK6" s="7"/>
      <c r="DL6" s="7"/>
      <c r="DM6" s="7"/>
      <c r="DN6" s="7"/>
      <c r="DO6" s="7"/>
      <c r="DP6" s="7"/>
      <c r="DQ6" s="7"/>
      <c r="DR6" s="7"/>
      <c r="DS6" s="7"/>
      <c r="DT6" s="7"/>
      <c r="DU6" s="7"/>
      <c r="DV6" s="7"/>
      <c r="DW6" s="7"/>
      <c r="DX6" s="9"/>
    </row>
    <row r="7" spans="1:128" ht="24.95" customHeight="1" x14ac:dyDescent="0.3">
      <c r="A7" s="22"/>
      <c r="B7" s="22"/>
      <c r="C7" s="20"/>
      <c r="D7" s="20"/>
      <c r="E7" s="48"/>
      <c r="F7" s="50"/>
      <c r="G7" s="50"/>
      <c r="H7" s="50"/>
      <c r="I7" s="49"/>
      <c r="J7" s="20" t="s">
        <v>46</v>
      </c>
      <c r="K7" s="20"/>
      <c r="L7" s="20"/>
      <c r="M7" s="20"/>
      <c r="N7" s="20"/>
      <c r="O7" s="20"/>
      <c r="P7" s="20"/>
      <c r="Q7" s="20"/>
      <c r="R7" s="20"/>
      <c r="S7" s="20"/>
      <c r="T7" s="20"/>
      <c r="U7" s="20"/>
      <c r="V7" s="20"/>
      <c r="W7" s="20"/>
      <c r="X7" s="20"/>
      <c r="Y7" s="22"/>
      <c r="Z7" s="22"/>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48"/>
      <c r="BF7" s="50"/>
      <c r="BG7" s="50"/>
      <c r="BH7" s="50"/>
      <c r="BI7" s="49"/>
      <c r="BJ7" s="74" t="s">
        <v>165</v>
      </c>
      <c r="BK7" s="74"/>
      <c r="BL7" s="74"/>
      <c r="BM7" s="74"/>
      <c r="BN7" s="74"/>
      <c r="BO7" s="74"/>
      <c r="BP7" s="74"/>
      <c r="BQ7" s="74"/>
      <c r="BR7" s="74"/>
      <c r="BS7" s="74"/>
      <c r="BT7" s="74"/>
      <c r="BU7" s="74"/>
      <c r="BV7" s="74"/>
      <c r="BW7" s="74"/>
      <c r="BX7" s="74"/>
      <c r="BY7" s="74"/>
      <c r="BZ7" s="74"/>
      <c r="CA7" s="22"/>
      <c r="CB7" s="22"/>
      <c r="CC7" s="22"/>
      <c r="CD7" s="53">
        <v>1</v>
      </c>
      <c r="CE7" s="53"/>
      <c r="CF7" s="53"/>
      <c r="CG7" s="53"/>
      <c r="CH7" s="53"/>
      <c r="CI7" s="57">
        <v>184</v>
      </c>
      <c r="CJ7" s="57"/>
      <c r="CK7" s="57"/>
      <c r="CL7" s="57"/>
      <c r="CM7" s="57"/>
      <c r="CN7" s="55"/>
      <c r="CO7" s="56"/>
      <c r="CP7" s="56"/>
      <c r="CQ7" s="56"/>
      <c r="CR7" s="81"/>
      <c r="CS7" s="83"/>
      <c r="CT7" s="84"/>
      <c r="CU7" s="84"/>
      <c r="CV7" s="84"/>
      <c r="CW7" s="81"/>
      <c r="CX7" s="22"/>
      <c r="CY7" s="22"/>
      <c r="CZ7" s="22"/>
      <c r="DA7" s="21"/>
      <c r="DC7" s="19"/>
      <c r="DD7" s="10" t="s">
        <v>71</v>
      </c>
      <c r="DE7" s="10"/>
      <c r="DF7" s="10"/>
      <c r="DG7" s="10"/>
      <c r="DH7" s="10"/>
      <c r="DI7" s="10"/>
      <c r="DJ7" s="10"/>
      <c r="DK7" s="10"/>
      <c r="DL7" s="10"/>
      <c r="DM7" s="10"/>
      <c r="DN7" s="10"/>
      <c r="DO7" s="10"/>
      <c r="DP7" s="10"/>
      <c r="DQ7" s="10"/>
      <c r="DR7" s="10"/>
      <c r="DS7" s="10"/>
      <c r="DT7" s="10"/>
      <c r="DU7" s="10"/>
      <c r="DV7" s="10"/>
      <c r="DW7" s="10"/>
      <c r="DX7" s="16"/>
    </row>
    <row r="8" spans="1:128" ht="24.95" customHeight="1" x14ac:dyDescent="0.3">
      <c r="A8" s="22"/>
      <c r="B8" s="22"/>
      <c r="C8" s="20"/>
      <c r="D8" s="20"/>
      <c r="E8" s="48"/>
      <c r="F8" s="50"/>
      <c r="G8" s="50"/>
      <c r="H8" s="50"/>
      <c r="I8" s="49"/>
      <c r="J8" s="20" t="s">
        <v>47</v>
      </c>
      <c r="K8" s="20"/>
      <c r="L8" s="20"/>
      <c r="M8" s="20"/>
      <c r="N8" s="20"/>
      <c r="O8" s="20"/>
      <c r="P8" s="20"/>
      <c r="Q8" s="20"/>
      <c r="R8" s="20"/>
      <c r="S8" s="20"/>
      <c r="T8" s="20"/>
      <c r="U8" s="20"/>
      <c r="V8" s="20"/>
      <c r="W8" s="20"/>
      <c r="X8" s="20"/>
      <c r="Y8" s="22"/>
      <c r="Z8" s="22"/>
      <c r="AA8" s="47" t="s">
        <v>120</v>
      </c>
      <c r="AB8" s="47"/>
      <c r="AC8" s="47"/>
      <c r="AD8" s="74" t="s">
        <v>132</v>
      </c>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t="s">
        <v>160</v>
      </c>
      <c r="BL8" s="74"/>
      <c r="BM8" s="74"/>
      <c r="BN8" s="74"/>
      <c r="BO8" s="48"/>
      <c r="BP8" s="50"/>
      <c r="BQ8" s="50"/>
      <c r="BR8" s="50"/>
      <c r="BS8" s="49"/>
      <c r="BT8" s="74"/>
      <c r="BU8" s="74"/>
      <c r="BV8" s="74"/>
      <c r="BW8" s="74"/>
      <c r="BX8" s="74"/>
      <c r="BY8" s="74"/>
      <c r="BZ8" s="74"/>
      <c r="CA8" s="22"/>
      <c r="CB8" s="22"/>
      <c r="CC8" s="22"/>
      <c r="CD8" s="53">
        <v>2</v>
      </c>
      <c r="CE8" s="53"/>
      <c r="CF8" s="53"/>
      <c r="CG8" s="53"/>
      <c r="CH8" s="53"/>
      <c r="CI8" s="57">
        <v>174</v>
      </c>
      <c r="CJ8" s="57"/>
      <c r="CK8" s="57"/>
      <c r="CL8" s="57"/>
      <c r="CM8" s="57"/>
      <c r="CN8" s="55"/>
      <c r="CO8" s="56"/>
      <c r="CP8" s="56"/>
      <c r="CQ8" s="56"/>
      <c r="CR8" s="81" t="s">
        <v>106</v>
      </c>
      <c r="CS8" s="83"/>
      <c r="CT8" s="84"/>
      <c r="CU8" s="84"/>
      <c r="CV8" s="84"/>
      <c r="CW8" s="81"/>
      <c r="CX8" s="22"/>
      <c r="CY8" s="22"/>
      <c r="CZ8" s="22"/>
      <c r="DA8" s="21"/>
      <c r="DC8" s="4"/>
      <c r="DD8" s="5"/>
      <c r="DE8" s="5" t="s">
        <v>75</v>
      </c>
      <c r="DF8" s="5"/>
      <c r="DG8" s="5"/>
      <c r="DH8" s="5"/>
      <c r="DI8" s="5" t="s">
        <v>77</v>
      </c>
      <c r="DJ8" s="5"/>
      <c r="DK8" s="5"/>
      <c r="DL8" s="5"/>
      <c r="DM8" s="5"/>
      <c r="DN8" s="5"/>
      <c r="DO8" s="5"/>
      <c r="DP8" s="5"/>
      <c r="DQ8" s="5"/>
      <c r="DR8" s="5"/>
      <c r="DS8" s="5"/>
      <c r="DT8" s="5"/>
      <c r="DU8" s="5"/>
      <c r="DV8" s="5"/>
      <c r="DW8" s="5"/>
      <c r="DX8" s="6"/>
    </row>
    <row r="9" spans="1:128" ht="24.95" customHeight="1" x14ac:dyDescent="0.3">
      <c r="A9" s="22"/>
      <c r="B9" s="22"/>
      <c r="C9" s="20"/>
      <c r="D9" s="20"/>
      <c r="E9" s="20"/>
      <c r="F9" s="20"/>
      <c r="G9" s="20"/>
      <c r="H9" s="20"/>
      <c r="I9" s="20"/>
      <c r="J9" s="20"/>
      <c r="K9" s="20"/>
      <c r="L9" s="20"/>
      <c r="M9" s="20"/>
      <c r="N9" s="20"/>
      <c r="O9" s="20"/>
      <c r="P9" s="20"/>
      <c r="Q9" s="20"/>
      <c r="R9" s="20"/>
      <c r="S9" s="20"/>
      <c r="T9" s="20"/>
      <c r="U9" s="20"/>
      <c r="V9" s="20"/>
      <c r="W9" s="20"/>
      <c r="X9" s="20"/>
      <c r="Y9" s="22"/>
      <c r="Z9" s="22"/>
      <c r="AA9" s="74"/>
      <c r="AB9" s="74"/>
      <c r="AC9" s="74"/>
      <c r="AD9" s="74"/>
      <c r="AE9" s="74" t="s">
        <v>133</v>
      </c>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t="s">
        <v>162</v>
      </c>
      <c r="BL9" s="74"/>
      <c r="BM9" s="74"/>
      <c r="BN9" s="48"/>
      <c r="BO9" s="50"/>
      <c r="BP9" s="50"/>
      <c r="BQ9" s="50"/>
      <c r="BR9" s="49"/>
      <c r="BS9" s="74" t="s">
        <v>164</v>
      </c>
      <c r="BT9" s="74"/>
      <c r="BU9" s="74"/>
      <c r="BV9" s="74"/>
      <c r="BW9" s="74"/>
      <c r="BX9" s="74"/>
      <c r="BY9" s="74"/>
      <c r="BZ9" s="74"/>
      <c r="CA9" s="22"/>
      <c r="CB9" s="22"/>
      <c r="CC9" s="22"/>
      <c r="CD9" s="53">
        <v>3</v>
      </c>
      <c r="CE9" s="53"/>
      <c r="CF9" s="53"/>
      <c r="CG9" s="53"/>
      <c r="CH9" s="53"/>
      <c r="CI9" s="57">
        <v>160</v>
      </c>
      <c r="CJ9" s="57"/>
      <c r="CK9" s="57"/>
      <c r="CL9" s="57"/>
      <c r="CM9" s="57"/>
      <c r="CN9" s="55"/>
      <c r="CO9" s="56"/>
      <c r="CP9" s="56"/>
      <c r="CQ9" s="56"/>
      <c r="CR9" s="81"/>
      <c r="CS9" s="83"/>
      <c r="CT9" s="84"/>
      <c r="CU9" s="84"/>
      <c r="CV9" s="84"/>
      <c r="CW9" s="81" t="s">
        <v>110</v>
      </c>
      <c r="CX9" s="22"/>
      <c r="CY9" s="22"/>
      <c r="CZ9" s="22"/>
      <c r="DA9" s="21"/>
      <c r="DC9" s="17"/>
      <c r="DD9" s="7"/>
      <c r="DE9" s="7" t="s">
        <v>76</v>
      </c>
      <c r="DF9" s="7"/>
      <c r="DG9" s="7"/>
      <c r="DH9" s="7"/>
      <c r="DI9" s="7" t="s">
        <v>78</v>
      </c>
      <c r="DJ9" s="7"/>
      <c r="DK9" s="7"/>
      <c r="DL9" s="7"/>
      <c r="DM9" s="7"/>
      <c r="DN9" s="7"/>
      <c r="DO9" s="7"/>
      <c r="DP9" s="7"/>
      <c r="DQ9" s="7"/>
      <c r="DR9" s="7"/>
      <c r="DS9" s="7"/>
      <c r="DT9" s="7"/>
      <c r="DU9" s="7"/>
      <c r="DV9" s="7"/>
      <c r="DW9" s="7"/>
      <c r="DX9" s="9"/>
    </row>
    <row r="10" spans="1:128" ht="24.95" customHeight="1" x14ac:dyDescent="0.3">
      <c r="A10" s="22"/>
      <c r="B10" s="22"/>
      <c r="C10" s="20"/>
      <c r="D10" s="20"/>
      <c r="E10" s="20"/>
      <c r="F10" s="20"/>
      <c r="G10" s="20"/>
      <c r="H10" s="20"/>
      <c r="I10" s="20"/>
      <c r="J10" s="20"/>
      <c r="K10" s="20"/>
      <c r="L10" s="20"/>
      <c r="M10" s="20"/>
      <c r="N10" s="20"/>
      <c r="O10" s="20"/>
      <c r="P10" s="20"/>
      <c r="Q10" s="20"/>
      <c r="R10" s="20"/>
      <c r="S10" s="20"/>
      <c r="T10" s="20"/>
      <c r="U10" s="20"/>
      <c r="V10" s="20"/>
      <c r="W10" s="20"/>
      <c r="X10" s="20"/>
      <c r="Y10" s="22"/>
      <c r="Z10" s="22"/>
      <c r="AA10" s="74"/>
      <c r="AB10" s="74"/>
      <c r="AC10" s="74"/>
      <c r="AD10" s="74"/>
      <c r="AE10" s="74"/>
      <c r="AF10" s="74" t="s">
        <v>140</v>
      </c>
      <c r="AG10" s="95"/>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22"/>
      <c r="CB10" s="22"/>
      <c r="CC10" s="22"/>
      <c r="CD10" s="53">
        <v>4</v>
      </c>
      <c r="CE10" s="53"/>
      <c r="CF10" s="53"/>
      <c r="CG10" s="53"/>
      <c r="CH10" s="53"/>
      <c r="CI10" s="57">
        <v>178</v>
      </c>
      <c r="CJ10" s="57"/>
      <c r="CK10" s="57"/>
      <c r="CL10" s="57"/>
      <c r="CM10" s="57"/>
      <c r="CN10" s="55"/>
      <c r="CO10" s="56"/>
      <c r="CP10" s="56"/>
      <c r="CQ10" s="56"/>
      <c r="CR10" s="81"/>
      <c r="CS10" s="83"/>
      <c r="CT10" s="84"/>
      <c r="CU10" s="84"/>
      <c r="CV10" s="84"/>
      <c r="CW10" s="81"/>
      <c r="CX10" s="22"/>
      <c r="CY10" s="22"/>
      <c r="CZ10" s="22"/>
      <c r="DA10" s="21"/>
      <c r="DC10" s="4"/>
      <c r="DD10" s="5" t="s">
        <v>79</v>
      </c>
      <c r="DE10" s="5"/>
      <c r="DF10" s="5"/>
      <c r="DG10" s="5"/>
      <c r="DH10" s="5"/>
      <c r="DI10" s="5"/>
      <c r="DJ10" s="5"/>
      <c r="DK10" s="5"/>
      <c r="DL10" s="5"/>
      <c r="DM10" s="5"/>
      <c r="DN10" s="5"/>
      <c r="DO10" s="5"/>
      <c r="DP10" s="5"/>
      <c r="DQ10" s="5"/>
      <c r="DR10" s="5"/>
      <c r="DS10" s="5"/>
      <c r="DT10" s="5"/>
      <c r="DU10" s="5"/>
      <c r="DV10" s="5"/>
      <c r="DW10" s="5"/>
      <c r="DX10" s="6"/>
    </row>
    <row r="11" spans="1:128" ht="24.95" customHeight="1" x14ac:dyDescent="0.3">
      <c r="A11" s="22"/>
      <c r="B11" s="22"/>
      <c r="C11" s="20"/>
      <c r="D11" s="20"/>
      <c r="E11" s="20"/>
      <c r="F11" s="20"/>
      <c r="G11" s="20"/>
      <c r="H11" s="20"/>
      <c r="I11" s="20"/>
      <c r="J11" s="20"/>
      <c r="K11" s="20"/>
      <c r="L11" s="20"/>
      <c r="M11" s="20"/>
      <c r="N11" s="20"/>
      <c r="O11" s="20"/>
      <c r="P11" s="20"/>
      <c r="Q11" s="20"/>
      <c r="R11" s="20"/>
      <c r="S11" s="20"/>
      <c r="T11" s="20"/>
      <c r="U11" s="20"/>
      <c r="V11" s="20"/>
      <c r="W11" s="20"/>
      <c r="X11" s="20"/>
      <c r="Y11" s="23"/>
      <c r="Z11" s="23"/>
      <c r="AA11" s="74"/>
      <c r="AB11" s="74"/>
      <c r="AC11" s="75"/>
      <c r="AD11" s="74"/>
      <c r="AE11" s="75"/>
      <c r="AF11" s="74" t="s">
        <v>105</v>
      </c>
      <c r="AG11" s="20" t="s">
        <v>194</v>
      </c>
      <c r="AH11" s="75"/>
      <c r="AI11" s="75"/>
      <c r="AJ11" s="75"/>
      <c r="AK11" s="75"/>
      <c r="AL11" s="75"/>
      <c r="AM11" s="75"/>
      <c r="AN11" s="75"/>
      <c r="AO11" s="75"/>
      <c r="AP11" s="74"/>
      <c r="AQ11" s="74"/>
      <c r="AR11" s="74"/>
      <c r="AS11" s="74"/>
      <c r="AT11" s="75"/>
      <c r="AU11" s="75"/>
      <c r="AV11" s="75"/>
      <c r="AW11" s="75"/>
      <c r="AX11" s="75"/>
      <c r="AY11" s="75"/>
      <c r="AZ11" s="75"/>
      <c r="BA11" s="47" t="s">
        <v>166</v>
      </c>
      <c r="BB11" s="47"/>
      <c r="BC11" s="47"/>
      <c r="BD11" s="74" t="s">
        <v>167</v>
      </c>
      <c r="BE11" s="75"/>
      <c r="BF11" s="75"/>
      <c r="BG11" s="74"/>
      <c r="BH11" s="75"/>
      <c r="BI11" s="75"/>
      <c r="BJ11" s="75"/>
      <c r="BK11" s="75"/>
      <c r="BL11" s="75"/>
      <c r="BM11" s="75"/>
      <c r="BN11" s="75"/>
      <c r="BO11" s="75"/>
      <c r="BP11" s="74"/>
      <c r="BQ11" s="74"/>
      <c r="BR11" s="74"/>
      <c r="BS11" s="74"/>
      <c r="BT11" s="75"/>
      <c r="BU11" s="75"/>
      <c r="BV11" s="75"/>
      <c r="BW11" s="75"/>
      <c r="BX11" s="75"/>
      <c r="BY11" s="75"/>
      <c r="BZ11" s="75"/>
      <c r="CA11" s="22"/>
      <c r="CB11" s="22"/>
      <c r="CC11" s="23"/>
      <c r="CD11" s="53">
        <v>5</v>
      </c>
      <c r="CE11" s="53"/>
      <c r="CF11" s="53"/>
      <c r="CG11" s="53"/>
      <c r="CH11" s="53"/>
      <c r="CI11" s="57">
        <v>167</v>
      </c>
      <c r="CJ11" s="57"/>
      <c r="CK11" s="57"/>
      <c r="CL11" s="57"/>
      <c r="CM11" s="57"/>
      <c r="CN11" s="55"/>
      <c r="CO11" s="56"/>
      <c r="CP11" s="56"/>
      <c r="CQ11" s="56"/>
      <c r="CR11" s="81"/>
      <c r="CS11" s="83"/>
      <c r="CT11" s="84"/>
      <c r="CU11" s="84"/>
      <c r="CV11" s="84"/>
      <c r="CW11" s="81"/>
      <c r="CX11" s="23"/>
      <c r="CY11" s="23"/>
      <c r="CZ11" s="23"/>
      <c r="DA11" s="21"/>
      <c r="DC11" s="4"/>
      <c r="DD11" s="5"/>
      <c r="DE11" s="5" t="s">
        <v>80</v>
      </c>
      <c r="DF11" s="5"/>
      <c r="DG11" s="5"/>
      <c r="DH11" s="5"/>
      <c r="DI11" s="5"/>
      <c r="DJ11" s="5"/>
      <c r="DK11" s="5"/>
      <c r="DL11" s="5"/>
      <c r="DM11" s="5"/>
      <c r="DN11" s="5"/>
      <c r="DO11" s="5"/>
      <c r="DP11" s="5"/>
      <c r="DQ11" s="5"/>
      <c r="DR11" s="5"/>
      <c r="DS11" s="5"/>
      <c r="DT11" s="5"/>
      <c r="DU11" s="5"/>
      <c r="DV11" s="5"/>
      <c r="DW11" s="5"/>
      <c r="DX11" s="6"/>
    </row>
    <row r="12" spans="1:128" ht="24.95" customHeight="1" x14ac:dyDescent="0.3">
      <c r="A12" s="22"/>
      <c r="B12" s="22"/>
      <c r="C12" s="20"/>
      <c r="D12" s="20"/>
      <c r="E12" s="20"/>
      <c r="F12" s="20"/>
      <c r="G12" s="20"/>
      <c r="H12" s="20"/>
      <c r="I12" s="20"/>
      <c r="J12" s="20"/>
      <c r="K12" s="20"/>
      <c r="L12" s="20"/>
      <c r="M12" s="20"/>
      <c r="N12" s="20"/>
      <c r="O12" s="20"/>
      <c r="P12" s="20"/>
      <c r="Q12" s="20"/>
      <c r="R12" s="20"/>
      <c r="S12" s="20"/>
      <c r="T12" s="20"/>
      <c r="U12" s="20"/>
      <c r="V12" s="20"/>
      <c r="W12" s="20"/>
      <c r="X12" s="20"/>
      <c r="Y12" s="22"/>
      <c r="Z12" s="22"/>
      <c r="AA12" s="74"/>
      <c r="AB12" s="74"/>
      <c r="AC12" s="74"/>
      <c r="AD12" s="74"/>
      <c r="AE12" s="74"/>
      <c r="AF12" s="75" t="s">
        <v>106</v>
      </c>
      <c r="AG12" s="20" t="s">
        <v>134</v>
      </c>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t="s">
        <v>168</v>
      </c>
      <c r="BF12" s="74"/>
      <c r="BG12" s="74"/>
      <c r="BH12" s="74"/>
      <c r="BI12" s="74"/>
      <c r="BJ12" s="74"/>
      <c r="BK12" s="74"/>
      <c r="BL12" s="74"/>
      <c r="BM12" s="74"/>
      <c r="BN12" s="74"/>
      <c r="BO12" s="74"/>
      <c r="BP12" s="74"/>
      <c r="BQ12" s="74"/>
      <c r="BR12" s="74"/>
      <c r="BS12" s="74"/>
      <c r="BT12" s="74"/>
      <c r="BU12" s="74"/>
      <c r="BV12" s="74"/>
      <c r="BW12" s="74"/>
      <c r="BX12" s="74"/>
      <c r="BY12" s="74"/>
      <c r="BZ12" s="74"/>
      <c r="CA12" s="22"/>
      <c r="CB12" s="22"/>
      <c r="CC12" s="22"/>
      <c r="CD12" s="53">
        <v>6</v>
      </c>
      <c r="CE12" s="53"/>
      <c r="CF12" s="53"/>
      <c r="CG12" s="53"/>
      <c r="CH12" s="53"/>
      <c r="CI12" s="57">
        <v>179</v>
      </c>
      <c r="CJ12" s="57"/>
      <c r="CK12" s="57"/>
      <c r="CL12" s="57"/>
      <c r="CM12" s="57"/>
      <c r="CN12" s="55"/>
      <c r="CO12" s="56"/>
      <c r="CP12" s="56"/>
      <c r="CQ12" s="56"/>
      <c r="CR12" s="81" t="s">
        <v>107</v>
      </c>
      <c r="CS12" s="83"/>
      <c r="CT12" s="84"/>
      <c r="CU12" s="84"/>
      <c r="CV12" s="84"/>
      <c r="CW12" s="81"/>
      <c r="CX12" s="22"/>
      <c r="CY12" s="22"/>
      <c r="CZ12" s="22"/>
      <c r="DA12" s="21"/>
      <c r="DC12" s="4"/>
      <c r="DD12" s="5"/>
      <c r="DE12" s="5"/>
      <c r="DF12" s="5" t="s">
        <v>85</v>
      </c>
      <c r="DG12" s="5"/>
      <c r="DH12" s="5"/>
      <c r="DI12" s="5"/>
      <c r="DJ12" s="5" t="s">
        <v>82</v>
      </c>
      <c r="DK12" s="5" t="s">
        <v>84</v>
      </c>
      <c r="DL12" s="5"/>
      <c r="DM12" s="5"/>
      <c r="DN12" s="5"/>
      <c r="DO12" s="5"/>
      <c r="DP12" s="5"/>
      <c r="DQ12" s="5"/>
      <c r="DR12" s="5"/>
      <c r="DS12" s="5"/>
      <c r="DT12" s="5"/>
      <c r="DU12" s="5"/>
      <c r="DV12" s="5"/>
      <c r="DW12" s="5"/>
      <c r="DX12" s="6"/>
    </row>
    <row r="13" spans="1:128" ht="24.95" customHeight="1" x14ac:dyDescent="0.3">
      <c r="A13" s="22"/>
      <c r="B13" s="22"/>
      <c r="C13" s="20"/>
      <c r="E13" s="20"/>
      <c r="F13" s="20"/>
      <c r="G13" s="20"/>
      <c r="H13" s="20"/>
      <c r="I13" s="20"/>
      <c r="J13" s="20"/>
      <c r="K13" s="20"/>
      <c r="L13" s="20"/>
      <c r="M13" s="20"/>
      <c r="N13" s="20"/>
      <c r="O13" s="20"/>
      <c r="P13" s="20"/>
      <c r="Q13" s="20"/>
      <c r="R13" s="20"/>
      <c r="S13" s="20"/>
      <c r="T13" s="20"/>
      <c r="U13" s="20"/>
      <c r="V13" s="20"/>
      <c r="W13" s="20"/>
      <c r="X13" s="20"/>
      <c r="Y13" s="22"/>
      <c r="Z13" s="22"/>
      <c r="AA13" s="74"/>
      <c r="AB13" s="74"/>
      <c r="AC13" s="74"/>
      <c r="AD13" s="74"/>
      <c r="AE13" s="74"/>
      <c r="AF13" s="74" t="s">
        <v>107</v>
      </c>
      <c r="AG13" s="20" t="s">
        <v>135</v>
      </c>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t="s">
        <v>105</v>
      </c>
      <c r="BG13" s="20" t="s">
        <v>169</v>
      </c>
      <c r="BH13" s="74"/>
      <c r="BI13" s="74"/>
      <c r="BJ13" s="74"/>
      <c r="BK13" s="74"/>
      <c r="BL13" s="74"/>
      <c r="BM13" s="74"/>
      <c r="BN13" s="74"/>
      <c r="BO13" s="74"/>
      <c r="BP13" s="74"/>
      <c r="BQ13" s="74"/>
      <c r="BR13" s="74"/>
      <c r="BS13" s="74"/>
      <c r="BT13" s="74"/>
      <c r="BU13" s="74"/>
      <c r="BV13" s="74"/>
      <c r="BW13" s="74"/>
      <c r="BX13" s="74"/>
      <c r="BY13" s="74"/>
      <c r="BZ13" s="74"/>
      <c r="CA13" s="22"/>
      <c r="CB13" s="22"/>
      <c r="CC13" s="22"/>
      <c r="CD13" s="53">
        <v>7</v>
      </c>
      <c r="CE13" s="53"/>
      <c r="CF13" s="53"/>
      <c r="CG13" s="53"/>
      <c r="CH13" s="53"/>
      <c r="CI13" s="57">
        <v>181</v>
      </c>
      <c r="CJ13" s="57"/>
      <c r="CK13" s="57"/>
      <c r="CL13" s="57"/>
      <c r="CM13" s="57"/>
      <c r="CN13" s="55"/>
      <c r="CO13" s="56"/>
      <c r="CP13" s="56"/>
      <c r="CQ13" s="56"/>
      <c r="CR13" s="81"/>
      <c r="CS13" s="83"/>
      <c r="CT13" s="84"/>
      <c r="CU13" s="84"/>
      <c r="CV13" s="84"/>
      <c r="CW13" s="81"/>
      <c r="CX13" s="22"/>
      <c r="CY13" s="22"/>
      <c r="CZ13" s="22"/>
      <c r="DA13" s="21"/>
      <c r="DB13" s="31"/>
      <c r="DC13" s="4"/>
      <c r="DD13" s="5"/>
      <c r="DE13" s="5"/>
      <c r="DF13" s="5" t="s">
        <v>86</v>
      </c>
      <c r="DG13" s="5"/>
      <c r="DH13" s="5"/>
      <c r="DI13" s="5"/>
      <c r="DJ13" s="5" t="s">
        <v>97</v>
      </c>
      <c r="DK13" s="5" t="s">
        <v>98</v>
      </c>
      <c r="DL13" s="5"/>
      <c r="DM13" s="5"/>
      <c r="DN13" s="5"/>
      <c r="DO13" s="5"/>
      <c r="DP13" s="5"/>
      <c r="DQ13" s="5"/>
      <c r="DR13" s="5"/>
      <c r="DS13" s="5"/>
      <c r="DT13" s="5"/>
      <c r="DU13" s="5"/>
      <c r="DV13" s="5"/>
      <c r="DW13" s="5"/>
      <c r="DX13" s="6"/>
    </row>
    <row r="14" spans="1:128" ht="24.95" customHeight="1" x14ac:dyDescent="0.3">
      <c r="A14" s="22"/>
      <c r="B14" s="22"/>
      <c r="C14" s="20"/>
      <c r="E14" s="20"/>
      <c r="F14" s="20"/>
      <c r="G14" s="20"/>
      <c r="H14" s="20"/>
      <c r="I14" s="20"/>
      <c r="J14" s="20"/>
      <c r="K14" s="20"/>
      <c r="L14" s="20"/>
      <c r="M14" s="20"/>
      <c r="N14" s="20"/>
      <c r="O14" s="20"/>
      <c r="P14" s="20"/>
      <c r="Q14" s="20"/>
      <c r="R14" s="20"/>
      <c r="S14" s="20"/>
      <c r="T14" s="20"/>
      <c r="U14" s="20"/>
      <c r="V14" s="20"/>
      <c r="W14" s="20"/>
      <c r="X14" s="20"/>
      <c r="Y14" s="22"/>
      <c r="Z14" s="22"/>
      <c r="AA14" s="74"/>
      <c r="AB14" s="74"/>
      <c r="AC14" s="74"/>
      <c r="AD14" s="74"/>
      <c r="AE14" s="74"/>
      <c r="AF14" s="74" t="s">
        <v>108</v>
      </c>
      <c r="AG14" s="20" t="s">
        <v>196</v>
      </c>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20" t="s">
        <v>170</v>
      </c>
      <c r="BH14" s="74"/>
      <c r="BI14" s="74"/>
      <c r="BJ14" s="74"/>
      <c r="BK14" s="74"/>
      <c r="BL14" s="74"/>
      <c r="BM14" s="74"/>
      <c r="BN14" s="74"/>
      <c r="BO14" s="74"/>
      <c r="BP14" s="74"/>
      <c r="BQ14" s="74"/>
      <c r="BR14" s="74"/>
      <c r="BS14" s="74"/>
      <c r="BT14" s="74"/>
      <c r="BU14" s="74"/>
      <c r="BV14" s="74"/>
      <c r="BW14" s="74"/>
      <c r="BX14" s="74"/>
      <c r="BY14" s="74"/>
      <c r="BZ14" s="74"/>
      <c r="CA14" s="22"/>
      <c r="CB14" s="22"/>
      <c r="CC14" s="22"/>
      <c r="CD14" s="53">
        <v>8</v>
      </c>
      <c r="CE14" s="53"/>
      <c r="CF14" s="53"/>
      <c r="CG14" s="53"/>
      <c r="CH14" s="53"/>
      <c r="CI14" s="57">
        <v>167</v>
      </c>
      <c r="CJ14" s="57"/>
      <c r="CK14" s="57"/>
      <c r="CL14" s="57"/>
      <c r="CM14" s="57"/>
      <c r="CN14" s="55"/>
      <c r="CO14" s="56"/>
      <c r="CP14" s="56"/>
      <c r="CQ14" s="56"/>
      <c r="CR14" s="81"/>
      <c r="CS14" s="83"/>
      <c r="CT14" s="84"/>
      <c r="CU14" s="84"/>
      <c r="CV14" s="84"/>
      <c r="CW14" s="81"/>
      <c r="CX14" s="22"/>
      <c r="CY14" s="22"/>
      <c r="CZ14" s="22"/>
      <c r="DA14" s="21"/>
      <c r="DB14" s="13"/>
      <c r="DC14" s="4"/>
      <c r="DD14" s="5"/>
      <c r="DE14" s="5"/>
      <c r="DF14" s="5" t="s">
        <v>87</v>
      </c>
      <c r="DG14" s="5"/>
      <c r="DH14" s="5"/>
      <c r="DI14" s="5"/>
      <c r="DJ14" s="5" t="s">
        <v>94</v>
      </c>
      <c r="DK14" s="5" t="s">
        <v>96</v>
      </c>
      <c r="DL14" s="5"/>
      <c r="DM14" s="5"/>
      <c r="DN14" s="5"/>
      <c r="DO14" s="5"/>
      <c r="DP14" s="5"/>
      <c r="DQ14" s="5"/>
      <c r="DR14" s="5"/>
      <c r="DS14" s="5"/>
      <c r="DT14" s="5"/>
      <c r="DU14" s="5"/>
      <c r="DV14" s="5"/>
      <c r="DW14" s="5"/>
      <c r="DX14" s="6"/>
    </row>
    <row r="15" spans="1:128" ht="24.95" customHeight="1" x14ac:dyDescent="0.3">
      <c r="A15" s="22"/>
      <c r="B15" s="22"/>
      <c r="C15" s="20"/>
      <c r="D15" s="20"/>
      <c r="E15" s="20"/>
      <c r="F15" s="20"/>
      <c r="G15" s="20"/>
      <c r="H15" s="20"/>
      <c r="I15" s="20"/>
      <c r="J15" s="20"/>
      <c r="K15" s="20"/>
      <c r="L15" s="20"/>
      <c r="M15" s="20"/>
      <c r="N15" s="20"/>
      <c r="O15" s="20"/>
      <c r="P15" s="20"/>
      <c r="Q15" s="20"/>
      <c r="R15" s="20"/>
      <c r="S15" s="20"/>
      <c r="T15" s="20"/>
      <c r="U15" s="20"/>
      <c r="V15" s="20"/>
      <c r="W15" s="20"/>
      <c r="X15" s="20"/>
      <c r="Y15" s="22"/>
      <c r="Z15" s="22"/>
      <c r="AA15" s="74"/>
      <c r="AB15" s="74"/>
      <c r="AC15" s="74"/>
      <c r="AD15" s="74"/>
      <c r="AE15" s="74"/>
      <c r="AF15" s="74" t="s">
        <v>109</v>
      </c>
      <c r="AG15" s="20" t="s">
        <v>195</v>
      </c>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20" t="s">
        <v>171</v>
      </c>
      <c r="BH15" s="74"/>
      <c r="BI15" s="74"/>
      <c r="BJ15" s="74"/>
      <c r="BK15" s="74"/>
      <c r="BL15" s="74"/>
      <c r="BM15" s="74"/>
      <c r="BN15" s="74"/>
      <c r="BO15" s="74"/>
      <c r="BP15" s="74"/>
      <c r="BQ15" s="74"/>
      <c r="BR15" s="74"/>
      <c r="BS15" s="74"/>
      <c r="BT15" s="74"/>
      <c r="BU15" s="74"/>
      <c r="BV15" s="74"/>
      <c r="BW15" s="74"/>
      <c r="BX15" s="74"/>
      <c r="BY15" s="74"/>
      <c r="BZ15" s="74"/>
      <c r="CA15" s="22"/>
      <c r="CB15" s="22"/>
      <c r="CC15" s="22"/>
      <c r="CD15" s="53">
        <v>9</v>
      </c>
      <c r="CE15" s="53"/>
      <c r="CF15" s="53"/>
      <c r="CG15" s="53"/>
      <c r="CH15" s="53"/>
      <c r="CI15" s="57">
        <v>160</v>
      </c>
      <c r="CJ15" s="57"/>
      <c r="CK15" s="57"/>
      <c r="CL15" s="57"/>
      <c r="CM15" s="57"/>
      <c r="CN15" s="55"/>
      <c r="CO15" s="56"/>
      <c r="CP15" s="56"/>
      <c r="CQ15" s="56"/>
      <c r="CR15" s="81"/>
      <c r="CS15" s="83"/>
      <c r="CT15" s="84"/>
      <c r="CU15" s="84"/>
      <c r="CV15" s="84"/>
      <c r="CW15" s="81" t="s">
        <v>111</v>
      </c>
      <c r="CX15" s="22"/>
      <c r="CY15" s="22"/>
      <c r="CZ15" s="22"/>
      <c r="DA15" s="21"/>
      <c r="DB15" s="13"/>
      <c r="DC15" s="4"/>
      <c r="DD15" s="5"/>
      <c r="DE15" s="5"/>
      <c r="DF15" s="5" t="s">
        <v>88</v>
      </c>
      <c r="DG15" s="5"/>
      <c r="DH15" s="5"/>
      <c r="DI15" s="5"/>
      <c r="DJ15" s="5" t="s">
        <v>90</v>
      </c>
      <c r="DK15" s="5" t="s">
        <v>92</v>
      </c>
      <c r="DL15" s="5"/>
      <c r="DM15" s="5"/>
      <c r="DN15" s="5"/>
      <c r="DO15" s="5"/>
      <c r="DP15" s="5"/>
      <c r="DQ15" s="5"/>
      <c r="DR15" s="5"/>
      <c r="DS15" s="5"/>
      <c r="DT15" s="5"/>
      <c r="DU15" s="5"/>
      <c r="DV15" s="5"/>
      <c r="DW15" s="5"/>
      <c r="DX15" s="6"/>
    </row>
    <row r="16" spans="1:128" ht="24.95" customHeight="1" x14ac:dyDescent="0.3">
      <c r="A16" s="22"/>
      <c r="B16" s="22"/>
      <c r="C16" s="20"/>
      <c r="D16" s="20"/>
      <c r="E16" s="20"/>
      <c r="F16" s="20"/>
      <c r="G16" s="20"/>
      <c r="H16" s="20"/>
      <c r="I16" s="20"/>
      <c r="J16" s="20"/>
      <c r="K16" s="20"/>
      <c r="L16" s="20"/>
      <c r="M16" s="20"/>
      <c r="N16" s="20"/>
      <c r="O16" s="20"/>
      <c r="P16" s="20"/>
      <c r="Q16" s="20"/>
      <c r="R16" s="20"/>
      <c r="S16" s="20"/>
      <c r="T16" s="20"/>
      <c r="U16" s="20"/>
      <c r="V16" s="20"/>
      <c r="W16" s="20"/>
      <c r="X16" s="20"/>
      <c r="Y16" s="22"/>
      <c r="Z16" s="22"/>
      <c r="AA16" s="74"/>
      <c r="AB16" s="74"/>
      <c r="AC16" s="74"/>
      <c r="AD16" s="74"/>
      <c r="AE16" s="74"/>
      <c r="AF16" s="74" t="s">
        <v>110</v>
      </c>
      <c r="AG16" s="20" t="s">
        <v>197</v>
      </c>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20" t="s">
        <v>172</v>
      </c>
      <c r="BH16" s="74"/>
      <c r="BI16" s="74"/>
      <c r="BJ16" s="74"/>
      <c r="BK16" s="74"/>
      <c r="BL16" s="74"/>
      <c r="BM16" s="74"/>
      <c r="BN16" s="74"/>
      <c r="BO16" s="74"/>
      <c r="BP16" s="74"/>
      <c r="BQ16" s="74"/>
      <c r="BR16" s="74"/>
      <c r="BS16" s="74"/>
      <c r="BT16" s="74"/>
      <c r="BU16" s="74"/>
      <c r="BV16" s="74"/>
      <c r="BW16" s="74"/>
      <c r="BX16" s="74"/>
      <c r="BY16" s="74"/>
      <c r="BZ16" s="74"/>
      <c r="CA16" s="22"/>
      <c r="CB16" s="22"/>
      <c r="CC16" s="22"/>
      <c r="CD16" s="53">
        <v>10</v>
      </c>
      <c r="CE16" s="53"/>
      <c r="CF16" s="53"/>
      <c r="CG16" s="53"/>
      <c r="CH16" s="53"/>
      <c r="CI16" s="57">
        <v>168</v>
      </c>
      <c r="CJ16" s="57"/>
      <c r="CK16" s="57"/>
      <c r="CL16" s="57"/>
      <c r="CM16" s="57"/>
      <c r="CN16" s="55"/>
      <c r="CO16" s="56"/>
      <c r="CP16" s="56"/>
      <c r="CQ16" s="56"/>
      <c r="CR16" s="81" t="s">
        <v>108</v>
      </c>
      <c r="CS16" s="83"/>
      <c r="CT16" s="84"/>
      <c r="CU16" s="84"/>
      <c r="CV16" s="84"/>
      <c r="CW16" s="81"/>
      <c r="CX16" s="22"/>
      <c r="CY16" s="22"/>
      <c r="CZ16" s="22"/>
      <c r="DA16" s="21"/>
      <c r="DB16" s="13"/>
      <c r="DC16" s="79"/>
      <c r="DD16" s="10" t="s">
        <v>99</v>
      </c>
      <c r="DE16" s="10"/>
      <c r="DF16" s="10"/>
      <c r="DG16" s="10"/>
      <c r="DH16" s="10"/>
      <c r="DI16" s="10"/>
      <c r="DJ16" s="10"/>
      <c r="DK16" s="10"/>
      <c r="DL16" s="10"/>
      <c r="DM16" s="10"/>
      <c r="DN16" s="10"/>
      <c r="DO16" s="10"/>
      <c r="DP16" s="10"/>
      <c r="DQ16" s="10"/>
      <c r="DR16" s="10"/>
      <c r="DS16" s="10"/>
      <c r="DT16" s="10"/>
      <c r="DU16" s="10"/>
      <c r="DV16" s="10"/>
      <c r="DW16" s="10"/>
      <c r="DX16" s="16"/>
    </row>
    <row r="17" spans="1:128" ht="24.95" customHeight="1" thickBot="1" x14ac:dyDescent="0.35">
      <c r="A17" s="70"/>
      <c r="B17" s="70"/>
      <c r="C17" s="70"/>
      <c r="D17" s="20"/>
      <c r="E17" s="20"/>
      <c r="F17" s="20"/>
      <c r="G17" s="20"/>
      <c r="H17" s="20"/>
      <c r="I17" s="20"/>
      <c r="J17" s="20"/>
      <c r="K17" s="20"/>
      <c r="L17" s="20"/>
      <c r="M17" s="20"/>
      <c r="N17" s="20"/>
      <c r="O17" s="20"/>
      <c r="P17" s="20"/>
      <c r="Q17" s="20"/>
      <c r="R17" s="20"/>
      <c r="S17" s="20"/>
      <c r="T17" s="20"/>
      <c r="U17" s="20"/>
      <c r="V17" s="20"/>
      <c r="W17" s="20"/>
      <c r="X17" s="20"/>
      <c r="Y17" s="22"/>
      <c r="Z17" s="22"/>
      <c r="AA17" s="74"/>
      <c r="AB17" s="74"/>
      <c r="AY17" s="74"/>
      <c r="AZ17" s="74"/>
      <c r="BA17" s="74"/>
      <c r="BB17" s="74"/>
      <c r="BF17" s="5" t="s">
        <v>106</v>
      </c>
      <c r="BG17" s="18" t="s">
        <v>177</v>
      </c>
      <c r="BY17" s="74"/>
      <c r="BZ17" s="74"/>
      <c r="CA17" s="22"/>
      <c r="CB17" s="22"/>
      <c r="CD17" s="53">
        <v>11</v>
      </c>
      <c r="CE17" s="53"/>
      <c r="CF17" s="53"/>
      <c r="CG17" s="53"/>
      <c r="CH17" s="53"/>
      <c r="CI17" s="57">
        <v>175</v>
      </c>
      <c r="CJ17" s="57"/>
      <c r="CK17" s="57"/>
      <c r="CL17" s="57"/>
      <c r="CM17" s="57"/>
      <c r="CN17" s="55"/>
      <c r="CO17" s="56"/>
      <c r="CP17" s="56"/>
      <c r="CQ17" s="56"/>
      <c r="CR17" s="81"/>
      <c r="CS17" s="83"/>
      <c r="CT17" s="84"/>
      <c r="CU17" s="84"/>
      <c r="CV17" s="84"/>
      <c r="CW17" s="81"/>
      <c r="CY17" s="22"/>
      <c r="CZ17" s="22"/>
      <c r="DA17" s="21"/>
      <c r="DB17" s="13"/>
      <c r="DC17" s="28"/>
      <c r="DD17" s="29"/>
      <c r="DE17" s="29" t="s">
        <v>100</v>
      </c>
      <c r="DF17" s="29"/>
      <c r="DG17" s="29"/>
      <c r="DH17" s="29"/>
      <c r="DI17" s="29"/>
      <c r="DJ17" s="29"/>
      <c r="DK17" s="29"/>
      <c r="DL17" s="29"/>
      <c r="DM17" s="29"/>
      <c r="DN17" s="29"/>
      <c r="DO17" s="29"/>
      <c r="DP17" s="29"/>
      <c r="DQ17" s="29"/>
      <c r="DR17" s="29"/>
      <c r="DS17" s="29"/>
      <c r="DT17" s="29"/>
      <c r="DU17" s="29"/>
      <c r="DV17" s="29"/>
      <c r="DW17" s="29"/>
      <c r="DX17" s="30"/>
    </row>
    <row r="18" spans="1:128" ht="24.95" customHeight="1" x14ac:dyDescent="0.3">
      <c r="A18" s="22"/>
      <c r="B18" s="22"/>
      <c r="C18" s="20"/>
      <c r="D18" s="20"/>
      <c r="E18" s="20"/>
      <c r="F18" s="20"/>
      <c r="G18" s="20"/>
      <c r="H18" s="20"/>
      <c r="I18" s="20"/>
      <c r="J18" s="20"/>
      <c r="K18" s="20"/>
      <c r="L18" s="20"/>
      <c r="M18" s="20"/>
      <c r="N18" s="20"/>
      <c r="O18" s="20"/>
      <c r="P18" s="20"/>
      <c r="Q18" s="20"/>
      <c r="R18" s="20"/>
      <c r="S18" s="20"/>
      <c r="T18" s="20"/>
      <c r="U18" s="20"/>
      <c r="V18" s="20"/>
      <c r="W18" s="20"/>
      <c r="X18" s="20"/>
      <c r="Y18" s="22"/>
      <c r="Z18" s="22"/>
      <c r="AA18" s="47" t="s">
        <v>141</v>
      </c>
      <c r="AB18" s="47"/>
      <c r="AC18" s="47"/>
      <c r="AD18" s="74" t="s">
        <v>142</v>
      </c>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20" t="s">
        <v>178</v>
      </c>
      <c r="BH18" s="74"/>
      <c r="BI18" s="74"/>
      <c r="BJ18" s="74"/>
      <c r="BK18" s="74"/>
      <c r="BL18" s="74"/>
      <c r="BM18" s="74"/>
      <c r="BN18" s="74"/>
      <c r="BO18" s="74"/>
      <c r="BP18" s="74"/>
      <c r="BQ18" s="74"/>
      <c r="BR18" s="74"/>
      <c r="BS18" s="74"/>
      <c r="BT18" s="74"/>
      <c r="BU18" s="74"/>
      <c r="BV18" s="74"/>
      <c r="BW18" s="74"/>
      <c r="BX18" s="74"/>
      <c r="BY18" s="74"/>
      <c r="BZ18" s="74"/>
      <c r="CA18" s="22"/>
      <c r="CB18" s="22"/>
      <c r="CC18" s="22"/>
      <c r="CD18" s="53">
        <v>12</v>
      </c>
      <c r="CE18" s="53"/>
      <c r="CF18" s="53"/>
      <c r="CG18" s="53"/>
      <c r="CH18" s="53"/>
      <c r="CI18" s="57">
        <v>167</v>
      </c>
      <c r="CJ18" s="57"/>
      <c r="CK18" s="57"/>
      <c r="CL18" s="57"/>
      <c r="CM18" s="57"/>
      <c r="CN18" s="55"/>
      <c r="CO18" s="56"/>
      <c r="CP18" s="56"/>
      <c r="CQ18" s="56"/>
      <c r="CR18" s="81"/>
      <c r="CS18" s="83"/>
      <c r="CT18" s="84"/>
      <c r="CU18" s="84"/>
      <c r="CV18" s="84"/>
      <c r="CW18" s="81"/>
      <c r="CX18" s="22"/>
      <c r="CY18" s="22"/>
      <c r="CZ18" s="22"/>
      <c r="DA18" s="21"/>
      <c r="DB18" s="5"/>
      <c r="DC18" s="34"/>
      <c r="DD18" s="7"/>
      <c r="DE18" s="7"/>
      <c r="DF18" s="7"/>
      <c r="DG18" s="7"/>
      <c r="DH18" s="7"/>
      <c r="DI18" s="7"/>
      <c r="DJ18" s="7"/>
      <c r="DK18" s="7"/>
      <c r="DL18" s="7"/>
      <c r="DM18" s="7"/>
      <c r="DN18" s="7"/>
      <c r="DO18" s="7"/>
      <c r="DP18" s="7"/>
      <c r="DQ18" s="7"/>
      <c r="DR18" s="7"/>
      <c r="DS18" s="7"/>
      <c r="DT18" s="7"/>
      <c r="DU18" s="7"/>
      <c r="DV18" s="7"/>
      <c r="DW18" s="7"/>
      <c r="DX18" s="7"/>
    </row>
    <row r="19" spans="1:128" ht="24.95" customHeight="1" x14ac:dyDescent="0.3">
      <c r="A19" s="22"/>
      <c r="B19" s="22"/>
      <c r="C19" s="20"/>
      <c r="D19" s="20"/>
      <c r="E19" s="48"/>
      <c r="F19" s="50"/>
      <c r="G19" s="50"/>
      <c r="H19" s="50"/>
      <c r="I19" s="49"/>
      <c r="J19" s="20" t="s">
        <v>49</v>
      </c>
      <c r="K19" s="20"/>
      <c r="L19" s="20"/>
      <c r="M19" s="20"/>
      <c r="N19" s="20"/>
      <c r="O19" s="20"/>
      <c r="P19" s="20"/>
      <c r="Q19" s="20"/>
      <c r="R19" s="20"/>
      <c r="S19" s="20"/>
      <c r="T19" s="20"/>
      <c r="U19" s="20"/>
      <c r="V19" s="20"/>
      <c r="W19" s="20"/>
      <c r="X19" s="20"/>
      <c r="Y19" s="22"/>
      <c r="Z19" s="22"/>
      <c r="AA19" s="74"/>
      <c r="AB19" s="74"/>
      <c r="AC19" s="74"/>
      <c r="AD19" s="74"/>
      <c r="AE19" s="48"/>
      <c r="AF19" s="50"/>
      <c r="AG19" s="50"/>
      <c r="AH19" s="50"/>
      <c r="AI19" s="49"/>
      <c r="AJ19" s="74" t="s">
        <v>127</v>
      </c>
      <c r="AK19" s="74"/>
      <c r="AL19" s="48"/>
      <c r="AM19" s="50"/>
      <c r="AN19" s="50"/>
      <c r="AO19" s="50"/>
      <c r="AP19" s="49"/>
      <c r="AQ19" s="74"/>
      <c r="AR19" s="74"/>
      <c r="AS19" s="74"/>
      <c r="AT19" s="74"/>
      <c r="AU19" s="74"/>
      <c r="AV19" s="74"/>
      <c r="AW19" s="74"/>
      <c r="AX19" s="74"/>
      <c r="AY19" s="74"/>
      <c r="AZ19" s="74"/>
      <c r="BA19" s="74"/>
      <c r="BB19" s="74"/>
      <c r="BC19" s="74"/>
      <c r="BD19" s="74"/>
      <c r="BE19" s="74"/>
      <c r="BF19" s="74"/>
      <c r="BG19" s="20" t="s">
        <v>179</v>
      </c>
      <c r="BH19" s="74"/>
      <c r="BI19" s="74"/>
      <c r="BJ19" s="74"/>
      <c r="BK19" s="74"/>
      <c r="BL19" s="74"/>
      <c r="BM19" s="74"/>
      <c r="BN19" s="74"/>
      <c r="BO19" s="74"/>
      <c r="BP19" s="74"/>
      <c r="BQ19" s="74"/>
      <c r="BR19" s="74"/>
      <c r="BS19" s="74"/>
      <c r="BT19" s="74"/>
      <c r="BU19" s="74"/>
      <c r="BV19" s="74"/>
      <c r="BW19" s="74"/>
      <c r="BX19" s="74"/>
      <c r="BY19" s="74"/>
      <c r="BZ19" s="74"/>
      <c r="CA19" s="22"/>
      <c r="CB19" s="22"/>
      <c r="CC19" s="22"/>
      <c r="CD19" s="53">
        <v>13</v>
      </c>
      <c r="CE19" s="53"/>
      <c r="CF19" s="53"/>
      <c r="CG19" s="53"/>
      <c r="CH19" s="53"/>
      <c r="CI19" s="57">
        <v>184</v>
      </c>
      <c r="CJ19" s="57"/>
      <c r="CK19" s="57"/>
      <c r="CL19" s="57"/>
      <c r="CM19" s="57"/>
      <c r="CN19" s="55"/>
      <c r="CO19" s="56"/>
      <c r="CP19" s="56"/>
      <c r="CQ19" s="56"/>
      <c r="CR19" s="81"/>
      <c r="CS19" s="83"/>
      <c r="CT19" s="84"/>
      <c r="CU19" s="84"/>
      <c r="CV19" s="84"/>
      <c r="CW19" s="81"/>
      <c r="CX19" s="22"/>
      <c r="CY19" s="22"/>
      <c r="CZ19" s="22"/>
      <c r="DA19" s="21"/>
      <c r="DB19" s="13"/>
      <c r="DC19" s="14" t="s">
        <v>1</v>
      </c>
      <c r="DD19" s="10" t="s">
        <v>6</v>
      </c>
      <c r="DE19" s="10"/>
      <c r="DF19" s="10"/>
      <c r="DG19" s="10"/>
      <c r="DH19" s="10"/>
      <c r="DI19" s="10"/>
      <c r="DJ19" s="10"/>
      <c r="DK19" s="10"/>
      <c r="DL19" s="10"/>
      <c r="DM19" s="10"/>
      <c r="DN19" s="10"/>
      <c r="DO19" s="10"/>
      <c r="DP19" s="10"/>
      <c r="DQ19" s="10"/>
      <c r="DR19" s="10"/>
      <c r="DS19" s="10"/>
      <c r="DT19" s="10"/>
      <c r="DU19" s="10"/>
      <c r="DV19" s="10"/>
      <c r="DW19" s="10"/>
      <c r="DX19" s="11"/>
    </row>
    <row r="20" spans="1:128" ht="24.95" customHeight="1" thickBot="1" x14ac:dyDescent="0.35">
      <c r="A20" s="22"/>
      <c r="B20" s="22"/>
      <c r="C20" s="20"/>
      <c r="D20" s="20"/>
      <c r="E20" s="20"/>
      <c r="F20" s="20"/>
      <c r="G20" s="20"/>
      <c r="H20" s="20"/>
      <c r="I20" s="20"/>
      <c r="J20" s="20" t="s">
        <v>50</v>
      </c>
      <c r="K20" s="20"/>
      <c r="L20" s="20"/>
      <c r="M20" s="20"/>
      <c r="N20" s="20"/>
      <c r="O20" s="20"/>
      <c r="P20" s="20"/>
      <c r="Q20" s="20"/>
      <c r="R20" s="20"/>
      <c r="S20" s="20"/>
      <c r="T20" s="20"/>
      <c r="U20" s="20"/>
      <c r="V20" s="20"/>
      <c r="W20" s="20"/>
      <c r="X20" s="20"/>
      <c r="Y20" s="23"/>
      <c r="Z20" s="23"/>
      <c r="AA20" s="75"/>
      <c r="AB20" s="75"/>
      <c r="AF20" s="5" t="s">
        <v>145</v>
      </c>
      <c r="AY20" s="75"/>
      <c r="AZ20" s="75"/>
      <c r="BA20" s="75"/>
      <c r="BB20" s="75"/>
      <c r="BG20" s="18" t="s">
        <v>180</v>
      </c>
      <c r="BY20" s="75"/>
      <c r="BZ20" s="75"/>
      <c r="CA20" s="23"/>
      <c r="CB20" s="23"/>
      <c r="CC20" s="23"/>
      <c r="CD20" s="64">
        <v>14</v>
      </c>
      <c r="CE20" s="64"/>
      <c r="CF20" s="64"/>
      <c r="CG20" s="64"/>
      <c r="CH20" s="64"/>
      <c r="CI20" s="63">
        <v>163</v>
      </c>
      <c r="CJ20" s="63"/>
      <c r="CK20" s="63"/>
      <c r="CL20" s="63"/>
      <c r="CM20" s="63"/>
      <c r="CN20" s="55"/>
      <c r="CO20" s="56"/>
      <c r="CP20" s="56"/>
      <c r="CQ20" s="56"/>
      <c r="CR20" s="81"/>
      <c r="CS20" s="83"/>
      <c r="CT20" s="84"/>
      <c r="CU20" s="84"/>
      <c r="CV20" s="84"/>
      <c r="CW20" s="81"/>
      <c r="CX20" s="23"/>
      <c r="CY20" s="23"/>
      <c r="CZ20" s="23"/>
      <c r="DA20" s="21"/>
      <c r="DB20" s="13"/>
      <c r="DC20" s="12"/>
      <c r="DD20" s="5"/>
      <c r="DE20" s="5"/>
      <c r="DF20" s="5"/>
      <c r="DG20" s="5"/>
      <c r="DH20" s="5"/>
      <c r="DI20" s="5"/>
      <c r="DJ20" s="5"/>
      <c r="DK20" s="5"/>
      <c r="DL20" s="5"/>
      <c r="DM20" s="5"/>
      <c r="DN20" s="5"/>
      <c r="DO20" s="5"/>
      <c r="DP20" s="5"/>
      <c r="DQ20" s="5"/>
      <c r="DR20" s="5"/>
      <c r="DS20" s="5"/>
      <c r="DT20" s="5"/>
      <c r="DU20" s="5"/>
      <c r="DV20" s="5"/>
      <c r="DW20" s="5"/>
      <c r="DX20" s="13"/>
    </row>
    <row r="21" spans="1:128" ht="24.95" customHeight="1" thickTop="1" x14ac:dyDescent="0.3">
      <c r="A21" s="70"/>
      <c r="B21" s="70"/>
      <c r="C21" s="70"/>
      <c r="D21" s="20"/>
      <c r="E21" s="20"/>
      <c r="F21" s="20" t="s">
        <v>51</v>
      </c>
      <c r="G21" s="20" t="s">
        <v>52</v>
      </c>
      <c r="H21" s="20"/>
      <c r="I21" s="20"/>
      <c r="J21" s="20"/>
      <c r="K21" s="48"/>
      <c r="L21" s="50"/>
      <c r="M21" s="49"/>
      <c r="N21" s="20" t="s">
        <v>53</v>
      </c>
      <c r="O21" s="48"/>
      <c r="P21" s="50"/>
      <c r="Q21" s="49"/>
      <c r="R21" s="20" t="s">
        <v>54</v>
      </c>
      <c r="S21" s="20"/>
      <c r="T21" s="20"/>
      <c r="U21" s="20"/>
      <c r="V21" s="20"/>
      <c r="W21" s="20"/>
      <c r="X21" s="20"/>
      <c r="Y21" s="22"/>
      <c r="Z21" s="22"/>
      <c r="AA21" s="74"/>
      <c r="AB21" s="74"/>
      <c r="AF21" s="5" t="s">
        <v>146</v>
      </c>
      <c r="AY21" s="76"/>
      <c r="AZ21" s="76"/>
      <c r="BA21" s="74"/>
      <c r="BB21" s="74"/>
      <c r="BY21" s="76"/>
      <c r="BZ21" s="76"/>
      <c r="CA21" s="22"/>
      <c r="CB21" s="22"/>
      <c r="CC21" s="22"/>
      <c r="CD21" s="58" t="s">
        <v>35</v>
      </c>
      <c r="CE21" s="58"/>
      <c r="CF21" s="58"/>
      <c r="CG21" s="58"/>
      <c r="CH21" s="58"/>
      <c r="CI21" s="59"/>
      <c r="CJ21" s="59"/>
      <c r="CK21" s="59"/>
      <c r="CL21" s="59"/>
      <c r="CM21" s="59"/>
      <c r="CN21" s="65"/>
      <c r="CO21" s="66"/>
      <c r="CP21" s="66"/>
      <c r="CQ21" s="66"/>
      <c r="CR21" s="82" t="s">
        <v>109</v>
      </c>
      <c r="CS21" s="85"/>
      <c r="CT21" s="86"/>
      <c r="CU21" s="86"/>
      <c r="CV21" s="86"/>
      <c r="CW21" s="82" t="s">
        <v>112</v>
      </c>
      <c r="CX21" s="24"/>
      <c r="CY21" s="24"/>
      <c r="CZ21" s="24"/>
      <c r="DA21" s="21"/>
      <c r="DB21" s="13"/>
      <c r="DC21" s="12"/>
      <c r="DD21" s="5"/>
      <c r="DE21" s="5"/>
      <c r="DF21" s="5"/>
      <c r="DG21" s="5"/>
      <c r="DH21" s="5"/>
      <c r="DI21" s="5"/>
      <c r="DJ21" s="5"/>
      <c r="DK21" s="5"/>
      <c r="DL21" s="5"/>
      <c r="DM21" s="5"/>
      <c r="DN21" s="5"/>
      <c r="DO21" s="5"/>
      <c r="DP21" s="5"/>
      <c r="DQ21" s="5"/>
      <c r="DR21" s="5"/>
      <c r="DS21" s="5"/>
      <c r="DT21" s="5"/>
      <c r="DU21" s="5"/>
      <c r="DV21" s="5"/>
      <c r="DW21" s="5"/>
      <c r="DX21" s="13"/>
    </row>
    <row r="22" spans="1:128" ht="24.95" customHeight="1" x14ac:dyDescent="0.3">
      <c r="A22" s="22"/>
      <c r="B22" s="22"/>
      <c r="C22" s="20"/>
      <c r="D22" s="20"/>
      <c r="E22" s="20"/>
      <c r="F22" s="20"/>
      <c r="G22" s="20"/>
      <c r="H22" s="20"/>
      <c r="I22" s="20"/>
      <c r="J22" s="20"/>
      <c r="K22" s="20"/>
      <c r="L22" s="20"/>
      <c r="M22" s="20"/>
      <c r="N22" s="20"/>
      <c r="O22" s="20"/>
      <c r="P22" s="20"/>
      <c r="Q22" s="20"/>
      <c r="R22" s="20"/>
      <c r="S22" s="20"/>
      <c r="T22" s="20"/>
      <c r="U22" s="20"/>
      <c r="V22" s="20"/>
      <c r="W22" s="20"/>
      <c r="X22" s="20"/>
      <c r="Y22" s="22"/>
      <c r="Z22" s="22"/>
      <c r="AA22" s="74"/>
      <c r="AB22" s="74"/>
      <c r="AE22" s="5" t="s">
        <v>147</v>
      </c>
      <c r="AY22" s="76"/>
      <c r="AZ22" s="76"/>
      <c r="BA22" s="47" t="s">
        <v>166</v>
      </c>
      <c r="BB22" s="47"/>
      <c r="BC22" s="47"/>
      <c r="BD22" s="5" t="s">
        <v>184</v>
      </c>
      <c r="BY22" s="76"/>
      <c r="BZ22" s="76"/>
      <c r="CA22" s="22"/>
      <c r="CB22" s="22"/>
      <c r="CC22" s="22"/>
      <c r="CD22" s="53" t="s">
        <v>31</v>
      </c>
      <c r="CE22" s="53"/>
      <c r="CF22" s="53"/>
      <c r="CG22" s="53"/>
      <c r="CH22" s="53"/>
      <c r="CI22" s="80" t="s">
        <v>105</v>
      </c>
      <c r="CJ22" s="67"/>
      <c r="CK22" s="67"/>
      <c r="CL22" s="67"/>
      <c r="CM22" s="68"/>
      <c r="CN22" s="60"/>
      <c r="CO22" s="61"/>
      <c r="CP22" s="61"/>
      <c r="CQ22" s="61"/>
      <c r="CR22" s="62"/>
      <c r="CS22" s="54"/>
      <c r="CT22" s="54"/>
      <c r="CU22" s="54"/>
      <c r="CV22" s="54"/>
      <c r="CW22" s="54"/>
      <c r="CX22" s="24"/>
      <c r="CY22" s="24"/>
      <c r="CZ22" s="24"/>
      <c r="DA22" s="21"/>
      <c r="DB22" s="13"/>
      <c r="DC22" s="12"/>
      <c r="DD22" s="5"/>
      <c r="DE22" s="5"/>
      <c r="DF22" s="5"/>
      <c r="DG22" s="5"/>
      <c r="DH22" s="5"/>
      <c r="DI22" s="5"/>
      <c r="DJ22" s="5"/>
      <c r="DK22" s="5"/>
      <c r="DL22" s="5"/>
      <c r="DM22" s="5"/>
      <c r="DN22" s="5"/>
      <c r="DO22" s="5"/>
      <c r="DP22" s="5"/>
      <c r="DQ22" s="5"/>
      <c r="DR22" s="5"/>
      <c r="DS22" s="5"/>
      <c r="DT22" s="5"/>
      <c r="DU22" s="5"/>
      <c r="DV22" s="5"/>
      <c r="DW22" s="5"/>
      <c r="DX22" s="13"/>
    </row>
    <row r="23" spans="1:128" ht="24.95" customHeight="1" x14ac:dyDescent="0.3">
      <c r="A23" s="47" t="s">
        <v>42</v>
      </c>
      <c r="B23" s="47"/>
      <c r="C23" s="47"/>
      <c r="D23" s="20" t="s">
        <v>55</v>
      </c>
      <c r="E23" s="20"/>
      <c r="F23" s="20"/>
      <c r="G23" s="20"/>
      <c r="H23" s="20"/>
      <c r="I23" s="20"/>
      <c r="J23" s="20"/>
      <c r="K23" s="20"/>
      <c r="L23" s="20"/>
      <c r="M23" s="20"/>
      <c r="N23" s="20"/>
      <c r="O23" s="20"/>
      <c r="P23" s="20"/>
      <c r="Q23" s="20"/>
      <c r="R23" s="20"/>
      <c r="S23" s="20"/>
      <c r="T23" s="20"/>
      <c r="U23" s="20"/>
      <c r="V23" s="20"/>
      <c r="W23" s="20"/>
      <c r="X23" s="20"/>
      <c r="Y23" s="22"/>
      <c r="Z23" s="22"/>
      <c r="AA23" s="74"/>
      <c r="AB23" s="77"/>
      <c r="AF23" s="48"/>
      <c r="AG23" s="50"/>
      <c r="AH23" s="50"/>
      <c r="AI23" s="50"/>
      <c r="AJ23" s="49"/>
      <c r="AL23" s="5" t="s">
        <v>81</v>
      </c>
      <c r="AM23" s="5" t="s">
        <v>83</v>
      </c>
      <c r="AY23" s="77"/>
      <c r="AZ23" s="77"/>
      <c r="BA23" s="74"/>
      <c r="BB23" s="77"/>
      <c r="BE23" s="5" t="s">
        <v>185</v>
      </c>
      <c r="BY23" s="77"/>
      <c r="BZ23" s="77"/>
      <c r="CA23" s="22"/>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1"/>
      <c r="DB23" s="5"/>
      <c r="DC23" s="12"/>
      <c r="DD23" s="5"/>
      <c r="DE23" s="5"/>
      <c r="DF23" s="5"/>
      <c r="DG23" s="5"/>
      <c r="DH23" s="5"/>
      <c r="DI23" s="5"/>
      <c r="DJ23" s="5"/>
      <c r="DK23" s="5"/>
      <c r="DL23" s="5"/>
      <c r="DM23" s="5"/>
      <c r="DN23" s="5"/>
      <c r="DO23" s="5"/>
      <c r="DP23" s="5"/>
      <c r="DQ23" s="5"/>
      <c r="DR23" s="5"/>
      <c r="DS23" s="5"/>
      <c r="DT23" s="5"/>
      <c r="DU23" s="5"/>
      <c r="DV23" s="5"/>
      <c r="DW23" s="5"/>
      <c r="DX23" s="13"/>
    </row>
    <row r="24" spans="1:128" ht="24.95" customHeight="1" x14ac:dyDescent="0.3">
      <c r="A24" s="18"/>
      <c r="B24" s="18"/>
      <c r="C24" s="18"/>
      <c r="E24" s="20" t="s">
        <v>63</v>
      </c>
      <c r="F24" s="20"/>
      <c r="G24" s="20"/>
      <c r="H24" s="20"/>
      <c r="I24" s="20"/>
      <c r="J24" s="20"/>
      <c r="K24" s="20"/>
      <c r="L24" s="20"/>
      <c r="M24" s="20"/>
      <c r="N24" s="20"/>
      <c r="O24" s="20"/>
      <c r="P24" s="20"/>
      <c r="Q24" s="20"/>
      <c r="R24" s="20"/>
      <c r="S24" s="20"/>
      <c r="T24" s="20"/>
      <c r="X24" s="20"/>
      <c r="Y24" s="22"/>
      <c r="Z24" s="22"/>
      <c r="AA24" s="74"/>
      <c r="AB24" s="77"/>
      <c r="AF24" s="48"/>
      <c r="AG24" s="50"/>
      <c r="AH24" s="50"/>
      <c r="AI24" s="50"/>
      <c r="AJ24" s="49"/>
      <c r="AL24" s="5" t="s">
        <v>148</v>
      </c>
      <c r="AM24" s="5" t="s">
        <v>98</v>
      </c>
      <c r="AY24" s="77"/>
      <c r="AZ24" s="77"/>
      <c r="BA24" s="74"/>
      <c r="BB24" s="77"/>
      <c r="BF24" s="18" t="s">
        <v>186</v>
      </c>
      <c r="BY24" s="77"/>
      <c r="BZ24" s="77"/>
      <c r="CA24" s="22"/>
      <c r="CB24" s="25"/>
      <c r="CC24" s="22"/>
      <c r="CD24" s="88" t="s">
        <v>105</v>
      </c>
      <c r="CE24" s="25" t="s">
        <v>85</v>
      </c>
      <c r="CF24" s="25"/>
      <c r="CG24" s="25"/>
      <c r="CH24" s="25"/>
      <c r="CI24" s="25"/>
      <c r="CJ24" s="25"/>
      <c r="CK24" s="25"/>
      <c r="CL24" s="89"/>
      <c r="CM24" s="90"/>
      <c r="CN24" s="90"/>
      <c r="CO24" s="90"/>
      <c r="CP24" s="90"/>
      <c r="CQ24" s="90"/>
      <c r="CR24" s="91"/>
      <c r="CS24" s="25"/>
      <c r="CT24" s="25"/>
      <c r="CU24" s="25"/>
      <c r="CV24" s="25"/>
      <c r="CW24" s="25"/>
      <c r="CX24" s="25"/>
      <c r="CY24" s="25"/>
      <c r="CZ24" s="25"/>
      <c r="DA24" s="21"/>
      <c r="DB24" s="5"/>
      <c r="DC24" s="12"/>
      <c r="DD24" s="5"/>
      <c r="DE24" s="5"/>
      <c r="DF24" s="5"/>
      <c r="DG24" s="5"/>
      <c r="DH24" s="5"/>
      <c r="DI24" s="5"/>
      <c r="DJ24" s="5"/>
      <c r="DK24" s="5"/>
      <c r="DL24" s="5"/>
      <c r="DM24" s="5"/>
      <c r="DN24" s="5"/>
      <c r="DO24" s="5"/>
      <c r="DP24" s="5"/>
      <c r="DQ24" s="5"/>
      <c r="DR24" s="5"/>
      <c r="DS24" s="5"/>
      <c r="DT24" s="5"/>
      <c r="DU24" s="5"/>
      <c r="DV24" s="5"/>
      <c r="DW24" s="5"/>
      <c r="DX24" s="13"/>
    </row>
    <row r="25" spans="1:128" ht="24.95" customHeight="1" x14ac:dyDescent="0.3">
      <c r="C25" s="18"/>
      <c r="F25" s="18" t="s">
        <v>56</v>
      </c>
      <c r="G25" s="18" t="s">
        <v>192</v>
      </c>
      <c r="AA25" s="74"/>
      <c r="AB25" s="74"/>
      <c r="AF25" s="48"/>
      <c r="AG25" s="50"/>
      <c r="AH25" s="50"/>
      <c r="AI25" s="50"/>
      <c r="AJ25" s="49"/>
      <c r="AL25" s="5" t="s">
        <v>93</v>
      </c>
      <c r="AM25" s="5" t="s">
        <v>95</v>
      </c>
      <c r="AY25" s="76"/>
      <c r="AZ25" s="76"/>
      <c r="BA25" s="74"/>
      <c r="BB25" s="74"/>
      <c r="BF25" s="18" t="s">
        <v>198</v>
      </c>
      <c r="BY25" s="76"/>
      <c r="BZ25" s="76"/>
      <c r="CA25" s="22"/>
      <c r="CB25" s="22"/>
      <c r="CC25" s="22"/>
      <c r="CD25" s="22" t="s">
        <v>106</v>
      </c>
      <c r="CE25" s="22" t="s">
        <v>117</v>
      </c>
      <c r="CF25" s="22"/>
      <c r="CG25" s="22"/>
      <c r="CH25" s="24"/>
      <c r="CI25" s="24"/>
      <c r="CJ25" s="24"/>
      <c r="CK25" s="24"/>
      <c r="CL25" s="89"/>
      <c r="CM25" s="90"/>
      <c r="CN25" s="90"/>
      <c r="CO25" s="90"/>
      <c r="CP25" s="90"/>
      <c r="CQ25" s="90"/>
      <c r="CR25" s="91"/>
      <c r="CS25" s="24"/>
      <c r="CT25" s="24"/>
      <c r="CU25" s="24"/>
      <c r="CV25" s="24"/>
      <c r="CW25" s="24"/>
      <c r="CX25" s="24"/>
      <c r="CY25" s="24"/>
      <c r="CZ25" s="24"/>
      <c r="DA25" s="21"/>
      <c r="DC25" s="12"/>
      <c r="DD25" s="5"/>
      <c r="DE25" s="5"/>
      <c r="DF25" s="5"/>
      <c r="DG25" s="5"/>
      <c r="DH25" s="5"/>
      <c r="DI25" s="5"/>
      <c r="DJ25" s="5"/>
      <c r="DK25" s="5"/>
      <c r="DL25" s="5"/>
      <c r="DM25" s="5"/>
      <c r="DN25" s="5"/>
      <c r="DO25" s="5"/>
      <c r="DP25" s="5"/>
      <c r="DQ25" s="5"/>
      <c r="DR25" s="5"/>
      <c r="DS25" s="5"/>
      <c r="DT25" s="5"/>
      <c r="DU25" s="5"/>
      <c r="DV25" s="5"/>
      <c r="DW25" s="5"/>
      <c r="DX25" s="13"/>
    </row>
    <row r="26" spans="1:128" ht="24.95" customHeight="1" x14ac:dyDescent="0.3">
      <c r="C26" s="18"/>
      <c r="F26" s="18" t="s">
        <v>57</v>
      </c>
      <c r="G26" s="18" t="s">
        <v>193</v>
      </c>
      <c r="AA26" s="74"/>
      <c r="AB26" s="74"/>
      <c r="AF26" s="48"/>
      <c r="AG26" s="50"/>
      <c r="AH26" s="50"/>
      <c r="AI26" s="50"/>
      <c r="AJ26" s="49"/>
      <c r="AL26" s="5" t="s">
        <v>89</v>
      </c>
      <c r="AM26" s="5" t="s">
        <v>91</v>
      </c>
      <c r="AY26" s="76"/>
      <c r="AZ26" s="76"/>
      <c r="BA26" s="74"/>
      <c r="BB26" s="74"/>
      <c r="BF26" s="18" t="s">
        <v>187</v>
      </c>
      <c r="BY26" s="76"/>
      <c r="BZ26" s="76"/>
      <c r="CA26" s="22"/>
      <c r="CB26" s="22"/>
      <c r="CC26" s="22"/>
      <c r="CD26" s="22" t="s">
        <v>107</v>
      </c>
      <c r="CE26" s="22" t="s">
        <v>117</v>
      </c>
      <c r="CF26" s="22"/>
      <c r="CG26" s="22"/>
      <c r="CH26" s="24"/>
      <c r="CI26" s="24"/>
      <c r="CJ26" s="24"/>
      <c r="CK26" s="24"/>
      <c r="CL26" s="89"/>
      <c r="CM26" s="90"/>
      <c r="CN26" s="90"/>
      <c r="CO26" s="90"/>
      <c r="CP26" s="90"/>
      <c r="CQ26" s="90"/>
      <c r="CR26" s="91"/>
      <c r="CS26" s="24"/>
      <c r="CT26" s="24"/>
      <c r="CU26" s="24"/>
      <c r="CV26" s="24"/>
      <c r="CW26" s="24"/>
      <c r="CX26" s="24"/>
      <c r="CY26" s="24"/>
      <c r="CZ26" s="24"/>
      <c r="DA26" s="21"/>
      <c r="DC26" s="12"/>
      <c r="DD26" s="5"/>
      <c r="DE26" s="5"/>
      <c r="DF26" s="5"/>
      <c r="DG26" s="5"/>
      <c r="DH26" s="5"/>
      <c r="DI26" s="5"/>
      <c r="DJ26" s="5"/>
      <c r="DK26" s="5"/>
      <c r="DL26" s="5"/>
      <c r="DM26" s="5"/>
      <c r="DN26" s="5"/>
      <c r="DO26" s="5"/>
      <c r="DP26" s="5"/>
      <c r="DQ26" s="5"/>
      <c r="DR26" s="5"/>
      <c r="DS26" s="5"/>
      <c r="DT26" s="5"/>
      <c r="DU26" s="5"/>
      <c r="DV26" s="5"/>
      <c r="DW26" s="5"/>
      <c r="DX26" s="13"/>
    </row>
    <row r="27" spans="1:128" ht="24.95" customHeight="1" x14ac:dyDescent="0.3">
      <c r="C27" s="18"/>
      <c r="G27" s="18" t="s">
        <v>58</v>
      </c>
      <c r="AA27" s="74"/>
      <c r="AB27" s="74"/>
      <c r="AF27" s="5" t="s">
        <v>149</v>
      </c>
      <c r="AK27" s="48"/>
      <c r="AL27" s="50"/>
      <c r="AM27" s="50"/>
      <c r="AN27" s="50"/>
      <c r="AO27" s="49"/>
      <c r="AP27" s="5" t="s">
        <v>151</v>
      </c>
      <c r="AY27" s="74"/>
      <c r="AZ27" s="74"/>
      <c r="BA27" s="74"/>
      <c r="BB27" s="74"/>
      <c r="BF27" s="18" t="s">
        <v>188</v>
      </c>
      <c r="BY27" s="74"/>
      <c r="BZ27" s="74"/>
      <c r="CA27" s="22"/>
      <c r="CB27" s="22"/>
      <c r="CC27" s="22"/>
      <c r="CD27" s="22" t="s">
        <v>108</v>
      </c>
      <c r="CE27" s="22" t="s">
        <v>117</v>
      </c>
      <c r="CF27" s="22"/>
      <c r="CG27" s="22"/>
      <c r="CH27" s="22"/>
      <c r="CI27" s="22"/>
      <c r="CJ27" s="22"/>
      <c r="CK27" s="22"/>
      <c r="CL27" s="89"/>
      <c r="CM27" s="90"/>
      <c r="CN27" s="90"/>
      <c r="CO27" s="90"/>
      <c r="CP27" s="90"/>
      <c r="CQ27" s="90"/>
      <c r="CR27" s="91"/>
      <c r="CS27" s="22"/>
      <c r="CT27" s="22"/>
      <c r="CU27" s="22"/>
      <c r="CV27" s="22"/>
      <c r="CW27" s="22"/>
      <c r="CX27" s="22"/>
      <c r="CY27" s="22"/>
      <c r="CZ27" s="22"/>
      <c r="DA27" s="21"/>
      <c r="DC27" s="12"/>
      <c r="DD27" s="5"/>
      <c r="DE27" s="5"/>
      <c r="DF27" s="5"/>
      <c r="DG27" s="5"/>
      <c r="DH27" s="5"/>
      <c r="DI27" s="5"/>
      <c r="DJ27" s="5"/>
      <c r="DK27" s="5"/>
      <c r="DL27" s="5"/>
      <c r="DM27" s="5"/>
      <c r="DN27" s="5"/>
      <c r="DO27" s="5"/>
      <c r="DP27" s="5"/>
      <c r="DQ27" s="5"/>
      <c r="DR27" s="5"/>
      <c r="DS27" s="5"/>
      <c r="DT27" s="5"/>
      <c r="DU27" s="5"/>
      <c r="DV27" s="5"/>
      <c r="DW27" s="5"/>
      <c r="DX27" s="13"/>
    </row>
    <row r="28" spans="1:128" ht="24.95" customHeight="1" x14ac:dyDescent="0.3">
      <c r="C28" s="18"/>
      <c r="F28" s="18" t="s">
        <v>59</v>
      </c>
      <c r="G28" s="18" t="s">
        <v>60</v>
      </c>
      <c r="AA28" s="74"/>
      <c r="AB28" s="74"/>
      <c r="AY28" s="74"/>
      <c r="AZ28" s="74"/>
      <c r="BA28" s="74"/>
      <c r="BB28" s="74"/>
      <c r="BY28" s="74"/>
      <c r="BZ28" s="74"/>
      <c r="CA28" s="22"/>
      <c r="CB28" s="22"/>
      <c r="CC28" s="23"/>
      <c r="CD28" s="22" t="s">
        <v>109</v>
      </c>
      <c r="CE28" s="22" t="s">
        <v>118</v>
      </c>
      <c r="CF28" s="22"/>
      <c r="CG28" s="22"/>
      <c r="CH28" s="22"/>
      <c r="CI28" s="22"/>
      <c r="CJ28" s="22"/>
      <c r="CK28" s="22"/>
      <c r="CL28" s="89"/>
      <c r="CM28" s="90"/>
      <c r="CN28" s="90"/>
      <c r="CO28" s="90"/>
      <c r="CP28" s="90"/>
      <c r="CQ28" s="90"/>
      <c r="CR28" s="91"/>
      <c r="CS28" s="22"/>
      <c r="CT28" s="22"/>
      <c r="CU28" s="22"/>
      <c r="CV28" s="22"/>
      <c r="CW28" s="22"/>
      <c r="CX28" s="22"/>
      <c r="CY28" s="22"/>
      <c r="CZ28" s="22"/>
      <c r="DA28" s="21"/>
      <c r="DC28" s="12"/>
      <c r="DD28" s="5"/>
      <c r="DE28" s="5"/>
      <c r="DF28" s="5"/>
      <c r="DG28" s="5"/>
      <c r="DH28" s="5"/>
      <c r="DI28" s="5"/>
      <c r="DJ28" s="5"/>
      <c r="DK28" s="5"/>
      <c r="DL28" s="5"/>
      <c r="DM28" s="5"/>
      <c r="DN28" s="5"/>
      <c r="DO28" s="5"/>
      <c r="DP28" s="5"/>
      <c r="DQ28" s="5"/>
      <c r="DR28" s="5"/>
      <c r="DS28" s="5"/>
      <c r="DT28" s="5"/>
      <c r="DU28" s="5"/>
      <c r="DV28" s="5"/>
      <c r="DW28" s="5"/>
      <c r="DX28" s="13"/>
    </row>
    <row r="29" spans="1:128" ht="24.95" customHeight="1" x14ac:dyDescent="0.3">
      <c r="A29" s="70"/>
      <c r="B29" s="70"/>
      <c r="C29" s="70"/>
      <c r="G29" s="18" t="s">
        <v>61</v>
      </c>
      <c r="AA29" s="74"/>
      <c r="AB29" s="74"/>
      <c r="AC29" s="14" t="s">
        <v>1</v>
      </c>
      <c r="AD29" s="10" t="s">
        <v>6</v>
      </c>
      <c r="AE29" s="10"/>
      <c r="AF29" s="10"/>
      <c r="AG29" s="10"/>
      <c r="AH29" s="10"/>
      <c r="AI29" s="10"/>
      <c r="AJ29" s="10"/>
      <c r="AK29" s="10"/>
      <c r="AL29" s="10"/>
      <c r="AM29" s="10"/>
      <c r="AN29" s="10"/>
      <c r="AO29" s="10"/>
      <c r="AP29" s="10"/>
      <c r="AQ29" s="10"/>
      <c r="AR29" s="10"/>
      <c r="AS29" s="10"/>
      <c r="AT29" s="10"/>
      <c r="AU29" s="10"/>
      <c r="AV29" s="10"/>
      <c r="AW29" s="10"/>
      <c r="AX29" s="11"/>
      <c r="AY29" s="74"/>
      <c r="AZ29" s="74"/>
      <c r="BA29" s="74"/>
      <c r="BB29" s="74"/>
      <c r="BC29" s="14" t="s">
        <v>1</v>
      </c>
      <c r="BD29" s="10" t="s">
        <v>6</v>
      </c>
      <c r="BE29" s="10"/>
      <c r="BF29" s="10"/>
      <c r="BG29" s="10"/>
      <c r="BH29" s="10"/>
      <c r="BI29" s="10"/>
      <c r="BJ29" s="10"/>
      <c r="BK29" s="10"/>
      <c r="BL29" s="10"/>
      <c r="BM29" s="10"/>
      <c r="BN29" s="10"/>
      <c r="BO29" s="10"/>
      <c r="BP29" s="10"/>
      <c r="BQ29" s="10"/>
      <c r="BR29" s="10"/>
      <c r="BS29" s="10"/>
      <c r="BT29" s="10"/>
      <c r="BU29" s="10"/>
      <c r="BV29" s="10"/>
      <c r="BW29" s="10"/>
      <c r="BX29" s="11"/>
      <c r="BY29" s="74"/>
      <c r="BZ29" s="74"/>
      <c r="CA29" s="22"/>
      <c r="CB29" s="22"/>
      <c r="CC29" s="22"/>
      <c r="CD29" s="22" t="s">
        <v>110</v>
      </c>
      <c r="CE29" s="22" t="s">
        <v>119</v>
      </c>
      <c r="CF29" s="22"/>
      <c r="CG29" s="22"/>
      <c r="CH29" s="22"/>
      <c r="CI29" s="22"/>
      <c r="CJ29" s="22"/>
      <c r="CK29" s="22"/>
      <c r="CL29" s="89"/>
      <c r="CM29" s="90"/>
      <c r="CN29" s="90"/>
      <c r="CO29" s="90"/>
      <c r="CP29" s="90"/>
      <c r="CQ29" s="90"/>
      <c r="CR29" s="91"/>
      <c r="CS29" s="22"/>
      <c r="CT29" s="22"/>
      <c r="CU29" s="22"/>
      <c r="CV29" s="22"/>
      <c r="CW29" s="22"/>
      <c r="CX29" s="22"/>
      <c r="CY29" s="22"/>
      <c r="CZ29" s="22"/>
      <c r="DA29" s="21"/>
      <c r="DC29" s="12"/>
      <c r="DD29" s="5"/>
      <c r="DE29" s="5"/>
      <c r="DF29" s="5"/>
      <c r="DG29" s="5"/>
      <c r="DH29" s="5"/>
      <c r="DI29" s="5"/>
      <c r="DJ29" s="5"/>
      <c r="DK29" s="5"/>
      <c r="DL29" s="5"/>
      <c r="DM29" s="5"/>
      <c r="DN29" s="5"/>
      <c r="DO29" s="5"/>
      <c r="DP29" s="5"/>
      <c r="DQ29" s="5"/>
      <c r="DR29" s="5"/>
      <c r="DS29" s="5"/>
      <c r="DT29" s="5"/>
      <c r="DU29" s="5"/>
      <c r="DV29" s="5"/>
      <c r="DW29" s="5"/>
      <c r="DX29" s="13"/>
    </row>
    <row r="30" spans="1:128" ht="24.95" customHeight="1" x14ac:dyDescent="0.3">
      <c r="C30" s="18"/>
      <c r="G30" s="18" t="s">
        <v>62</v>
      </c>
      <c r="AA30" s="74"/>
      <c r="AB30" s="74"/>
      <c r="AC30" s="12"/>
      <c r="AX30" s="13"/>
      <c r="AY30" s="74"/>
      <c r="AZ30" s="74"/>
      <c r="BA30" s="74"/>
      <c r="BB30" s="74"/>
      <c r="BC30" s="12"/>
      <c r="BX30" s="13"/>
      <c r="BY30" s="74"/>
      <c r="BZ30" s="74"/>
      <c r="CA30" s="22"/>
      <c r="CB30" s="22"/>
      <c r="CC30" s="22"/>
      <c r="CD30" s="22" t="s">
        <v>111</v>
      </c>
      <c r="CE30" s="22" t="s">
        <v>119</v>
      </c>
      <c r="CF30" s="22"/>
      <c r="CG30" s="22"/>
      <c r="CH30" s="22"/>
      <c r="CI30" s="22"/>
      <c r="CJ30" s="22"/>
      <c r="CK30" s="22"/>
      <c r="CL30" s="89"/>
      <c r="CM30" s="90"/>
      <c r="CN30" s="90"/>
      <c r="CO30" s="90"/>
      <c r="CP30" s="90"/>
      <c r="CQ30" s="90"/>
      <c r="CR30" s="91"/>
      <c r="CS30" s="22"/>
      <c r="CT30" s="22"/>
      <c r="CU30" s="22"/>
      <c r="CV30" s="22"/>
      <c r="CW30" s="22"/>
      <c r="CX30" s="22"/>
      <c r="CY30" s="22"/>
      <c r="CZ30" s="22"/>
      <c r="DA30" s="21"/>
      <c r="DC30" s="12"/>
      <c r="DD30" s="5"/>
      <c r="DE30" s="5"/>
      <c r="DF30" s="5"/>
      <c r="DG30" s="5"/>
      <c r="DH30" s="5"/>
      <c r="DI30" s="5"/>
      <c r="DJ30" s="5"/>
      <c r="DK30" s="5"/>
      <c r="DL30" s="5"/>
      <c r="DM30" s="5"/>
      <c r="DN30" s="5"/>
      <c r="DO30" s="5"/>
      <c r="DP30" s="5"/>
      <c r="DQ30" s="5"/>
      <c r="DR30" s="5"/>
      <c r="DS30" s="5"/>
      <c r="DT30" s="5"/>
      <c r="DU30" s="5"/>
      <c r="DV30" s="5"/>
      <c r="DW30" s="5"/>
      <c r="DX30" s="13"/>
    </row>
    <row r="31" spans="1:128" ht="24.95" customHeight="1" x14ac:dyDescent="0.3">
      <c r="C31" s="18"/>
      <c r="AA31" s="74"/>
      <c r="AB31" s="74"/>
      <c r="AC31" s="12"/>
      <c r="AX31" s="13"/>
      <c r="AY31" s="74"/>
      <c r="AZ31" s="74"/>
      <c r="BA31" s="74"/>
      <c r="BB31" s="74"/>
      <c r="BC31" s="12"/>
      <c r="BX31" s="13"/>
      <c r="BY31" s="74"/>
      <c r="BZ31" s="74"/>
      <c r="CA31" s="22"/>
      <c r="CB31" s="22"/>
      <c r="CC31" s="22"/>
      <c r="CD31" s="22" t="s">
        <v>112</v>
      </c>
      <c r="CE31" s="22" t="s">
        <v>116</v>
      </c>
      <c r="CF31" s="22"/>
      <c r="CG31" s="22"/>
      <c r="CH31" s="22"/>
      <c r="CI31" s="22"/>
      <c r="CJ31" s="22"/>
      <c r="CK31" s="22"/>
      <c r="CL31" s="89"/>
      <c r="CM31" s="90"/>
      <c r="CN31" s="90"/>
      <c r="CO31" s="90"/>
      <c r="CP31" s="90"/>
      <c r="CQ31" s="90"/>
      <c r="CR31" s="91"/>
      <c r="CS31" s="22"/>
      <c r="CT31" s="22"/>
      <c r="CU31" s="22"/>
      <c r="CV31" s="22"/>
      <c r="CW31" s="22"/>
      <c r="CX31" s="22"/>
      <c r="CY31" s="22"/>
      <c r="CZ31" s="22"/>
      <c r="DA31" s="21"/>
      <c r="DC31" s="35"/>
      <c r="DD31" s="7"/>
      <c r="DE31" s="7"/>
      <c r="DF31" s="7"/>
      <c r="DG31" s="7"/>
      <c r="DH31" s="7"/>
      <c r="DI31" s="7"/>
      <c r="DJ31" s="7"/>
      <c r="DK31" s="7"/>
      <c r="DL31" s="7"/>
      <c r="DM31" s="7"/>
      <c r="DN31" s="7"/>
      <c r="DO31" s="7"/>
      <c r="DP31" s="7"/>
      <c r="DQ31" s="7"/>
      <c r="DR31" s="7"/>
      <c r="DS31" s="7"/>
      <c r="DT31" s="7"/>
      <c r="DU31" s="7"/>
      <c r="DV31" s="7"/>
      <c r="DW31" s="7"/>
      <c r="DX31" s="8"/>
    </row>
    <row r="32" spans="1:128" ht="24.95" customHeight="1" x14ac:dyDescent="0.3">
      <c r="C32" s="14" t="s">
        <v>1</v>
      </c>
      <c r="D32" s="10" t="s">
        <v>6</v>
      </c>
      <c r="E32" s="10"/>
      <c r="F32" s="10"/>
      <c r="G32" s="10"/>
      <c r="H32" s="10"/>
      <c r="I32" s="10"/>
      <c r="J32" s="10"/>
      <c r="K32" s="10"/>
      <c r="L32" s="10"/>
      <c r="M32" s="10"/>
      <c r="N32" s="10"/>
      <c r="O32" s="10"/>
      <c r="P32" s="10"/>
      <c r="Q32" s="10"/>
      <c r="R32" s="10"/>
      <c r="S32" s="10"/>
      <c r="T32" s="10"/>
      <c r="U32" s="10"/>
      <c r="V32" s="10"/>
      <c r="W32" s="10"/>
      <c r="X32" s="11"/>
      <c r="AA32" s="74"/>
      <c r="AB32" s="74"/>
      <c r="AC32" s="12"/>
      <c r="AX32" s="13"/>
      <c r="AY32" s="74"/>
      <c r="AZ32" s="74"/>
      <c r="BA32" s="74"/>
      <c r="BB32" s="74"/>
      <c r="BC32" s="12"/>
      <c r="BX32" s="13"/>
      <c r="BY32" s="74"/>
      <c r="BZ32" s="74"/>
      <c r="CA32" s="22"/>
      <c r="CB32" s="22"/>
      <c r="CC32" s="22"/>
      <c r="CD32" s="22"/>
      <c r="CE32" s="22"/>
      <c r="CF32" s="22"/>
      <c r="CG32" s="22"/>
      <c r="CH32" s="22"/>
      <c r="CI32" s="22"/>
      <c r="CJ32" s="22"/>
      <c r="CK32" s="22"/>
      <c r="CL32" s="22"/>
      <c r="CM32" s="22"/>
      <c r="CN32" s="22"/>
      <c r="CO32" s="24"/>
      <c r="CP32" s="24"/>
      <c r="CQ32" s="24"/>
      <c r="CR32" s="24"/>
      <c r="CS32" s="24"/>
      <c r="CT32" s="37"/>
      <c r="CU32" s="37"/>
      <c r="CV32" s="37"/>
      <c r="CW32" s="37"/>
      <c r="CX32" s="37"/>
      <c r="CY32" s="22"/>
      <c r="CZ32" s="22"/>
      <c r="DA32" s="26"/>
    </row>
    <row r="33" spans="3:117" ht="24.95" customHeight="1" x14ac:dyDescent="0.3">
      <c r="C33" s="12"/>
      <c r="D33" s="5"/>
      <c r="E33" s="5"/>
      <c r="F33" s="5"/>
      <c r="G33" s="5"/>
      <c r="H33" s="5"/>
      <c r="I33" s="5"/>
      <c r="J33" s="5"/>
      <c r="K33" s="5"/>
      <c r="L33" s="5"/>
      <c r="M33" s="5"/>
      <c r="N33" s="5"/>
      <c r="O33" s="5"/>
      <c r="P33" s="5"/>
      <c r="Q33" s="5"/>
      <c r="R33" s="5"/>
      <c r="S33" s="5"/>
      <c r="T33" s="5"/>
      <c r="U33" s="5"/>
      <c r="V33" s="5"/>
      <c r="W33" s="5"/>
      <c r="X33" s="13"/>
      <c r="AA33" s="74"/>
      <c r="AB33" s="74"/>
      <c r="AC33" s="12"/>
      <c r="AX33" s="13"/>
      <c r="AY33" s="74"/>
      <c r="AZ33" s="74"/>
      <c r="BA33" s="74"/>
      <c r="BB33" s="74"/>
      <c r="BC33" s="12"/>
      <c r="BX33" s="13"/>
      <c r="BY33" s="74"/>
      <c r="BZ33" s="74"/>
      <c r="CA33" s="22"/>
      <c r="CB33" s="22"/>
      <c r="CC33" s="22"/>
      <c r="CD33" s="22" t="s">
        <v>113</v>
      </c>
      <c r="CE33" s="22" t="s">
        <v>86</v>
      </c>
      <c r="CF33" s="22"/>
      <c r="CG33" s="22"/>
      <c r="CH33" s="22"/>
      <c r="CI33" s="22"/>
      <c r="CJ33" s="22"/>
      <c r="CK33" s="22"/>
      <c r="CL33" s="22"/>
      <c r="CM33" s="22"/>
      <c r="CN33" s="22"/>
      <c r="CO33" s="24"/>
      <c r="CP33" s="24"/>
      <c r="CQ33" s="24"/>
      <c r="CR33" s="24"/>
      <c r="CS33" s="24"/>
      <c r="CT33" s="37"/>
      <c r="CU33" s="37"/>
      <c r="CV33" s="37"/>
      <c r="CW33" s="37"/>
      <c r="CX33" s="37"/>
      <c r="CY33" s="22"/>
      <c r="CZ33" s="22"/>
      <c r="DA33" s="26"/>
      <c r="DC33" s="1" t="s">
        <v>3</v>
      </c>
      <c r="DH33" s="1" t="s">
        <v>68</v>
      </c>
    </row>
    <row r="34" spans="3:117" ht="24.95" customHeight="1" x14ac:dyDescent="0.3">
      <c r="C34" s="12"/>
      <c r="D34" s="5"/>
      <c r="E34" s="5"/>
      <c r="F34" s="5"/>
      <c r="G34" s="5"/>
      <c r="H34" s="5"/>
      <c r="I34" s="5"/>
      <c r="J34" s="5"/>
      <c r="K34" s="5"/>
      <c r="L34" s="5"/>
      <c r="M34" s="5"/>
      <c r="N34" s="5"/>
      <c r="O34" s="5"/>
      <c r="P34" s="5"/>
      <c r="Q34" s="5"/>
      <c r="R34" s="5"/>
      <c r="S34" s="5"/>
      <c r="T34" s="5"/>
      <c r="U34" s="5"/>
      <c r="V34" s="5"/>
      <c r="W34" s="5"/>
      <c r="X34" s="13"/>
      <c r="AC34" s="12"/>
      <c r="AX34" s="13"/>
      <c r="BC34" s="12"/>
      <c r="BX34" s="13"/>
      <c r="CO34" s="24"/>
      <c r="CP34" s="24"/>
      <c r="CQ34" s="24"/>
      <c r="CR34" s="24"/>
      <c r="CS34" s="24"/>
      <c r="CT34" s="37"/>
      <c r="CU34" s="37"/>
      <c r="CV34" s="37"/>
      <c r="CW34" s="37"/>
      <c r="CX34" s="37"/>
      <c r="DD34" s="1" t="s">
        <v>5</v>
      </c>
      <c r="DE34" s="1" t="s">
        <v>20</v>
      </c>
    </row>
    <row r="35" spans="3:117" ht="24.95" customHeight="1" x14ac:dyDescent="0.3">
      <c r="C35" s="12"/>
      <c r="D35" s="5"/>
      <c r="E35" s="5"/>
      <c r="F35" s="5"/>
      <c r="G35" s="5"/>
      <c r="H35" s="5"/>
      <c r="I35" s="5"/>
      <c r="J35" s="5"/>
      <c r="K35" s="5"/>
      <c r="L35" s="5"/>
      <c r="M35" s="5"/>
      <c r="N35" s="5"/>
      <c r="O35" s="5"/>
      <c r="P35" s="5"/>
      <c r="Q35" s="5"/>
      <c r="R35" s="5"/>
      <c r="S35" s="5"/>
      <c r="T35" s="5"/>
      <c r="U35" s="5"/>
      <c r="V35" s="5"/>
      <c r="W35" s="5"/>
      <c r="X35" s="13"/>
      <c r="AC35" s="12"/>
      <c r="AX35" s="13"/>
      <c r="BC35" s="12"/>
      <c r="BX35" s="13"/>
      <c r="CD35" s="32" t="s">
        <v>114</v>
      </c>
      <c r="CE35" s="32" t="s">
        <v>87</v>
      </c>
      <c r="CO35" s="24"/>
      <c r="CP35" s="24"/>
      <c r="CQ35" s="24"/>
      <c r="CR35" s="24"/>
      <c r="CS35" s="24"/>
      <c r="CT35" s="37"/>
      <c r="CU35" s="37"/>
      <c r="CV35" s="37"/>
      <c r="CW35" s="37"/>
      <c r="CX35" s="37"/>
      <c r="DC35" s="1" t="s">
        <v>4</v>
      </c>
      <c r="DH35" s="1" t="s">
        <v>69</v>
      </c>
    </row>
    <row r="36" spans="3:117" ht="24.95" customHeight="1" x14ac:dyDescent="0.3">
      <c r="C36" s="35"/>
      <c r="D36" s="7"/>
      <c r="E36" s="7"/>
      <c r="F36" s="7"/>
      <c r="G36" s="7"/>
      <c r="H36" s="7"/>
      <c r="I36" s="7"/>
      <c r="J36" s="7"/>
      <c r="K36" s="7"/>
      <c r="L36" s="7"/>
      <c r="M36" s="7"/>
      <c r="N36" s="7"/>
      <c r="O36" s="7"/>
      <c r="P36" s="7"/>
      <c r="Q36" s="7"/>
      <c r="R36" s="7"/>
      <c r="S36" s="7"/>
      <c r="T36" s="7"/>
      <c r="U36" s="7"/>
      <c r="V36" s="7"/>
      <c r="W36" s="7"/>
      <c r="X36" s="8"/>
      <c r="AC36" s="35"/>
      <c r="AD36" s="7"/>
      <c r="AE36" s="7"/>
      <c r="AF36" s="7"/>
      <c r="AG36" s="7"/>
      <c r="AH36" s="7"/>
      <c r="AI36" s="7"/>
      <c r="AJ36" s="7"/>
      <c r="AK36" s="7"/>
      <c r="AL36" s="7"/>
      <c r="AM36" s="7"/>
      <c r="AN36" s="7"/>
      <c r="AO36" s="7"/>
      <c r="AP36" s="7"/>
      <c r="AQ36" s="7"/>
      <c r="AR36" s="7"/>
      <c r="AS36" s="7"/>
      <c r="AT36" s="7"/>
      <c r="AU36" s="7"/>
      <c r="AV36" s="7"/>
      <c r="AW36" s="7"/>
      <c r="AX36" s="8"/>
      <c r="BC36" s="35"/>
      <c r="BD36" s="7"/>
      <c r="BE36" s="7"/>
      <c r="BF36" s="7"/>
      <c r="BG36" s="7"/>
      <c r="BH36" s="7"/>
      <c r="BI36" s="7"/>
      <c r="BJ36" s="7"/>
      <c r="BK36" s="7"/>
      <c r="BL36" s="7"/>
      <c r="BM36" s="7"/>
      <c r="BN36" s="7"/>
      <c r="BO36" s="7"/>
      <c r="BP36" s="7"/>
      <c r="BQ36" s="7"/>
      <c r="BR36" s="7"/>
      <c r="BS36" s="7"/>
      <c r="BT36" s="7"/>
      <c r="BU36" s="7"/>
      <c r="BV36" s="7"/>
      <c r="BW36" s="7"/>
      <c r="BX36" s="8"/>
      <c r="DM36" s="1" t="s">
        <v>67</v>
      </c>
    </row>
    <row r="37" spans="3:117" ht="24.95" customHeight="1" x14ac:dyDescent="0.3">
      <c r="CD37" s="22"/>
      <c r="CW37" s="87"/>
      <c r="CX37" s="87"/>
      <c r="CY37" s="87"/>
    </row>
  </sheetData>
  <mergeCells count="117">
    <mergeCell ref="CL30:CR30"/>
    <mergeCell ref="CL31:CR31"/>
    <mergeCell ref="AF26:AJ26"/>
    <mergeCell ref="CL26:CR26"/>
    <mergeCell ref="AK27:AO27"/>
    <mergeCell ref="CL27:CR27"/>
    <mergeCell ref="CL28:CR28"/>
    <mergeCell ref="A29:C29"/>
    <mergeCell ref="CL29:CR29"/>
    <mergeCell ref="A23:C23"/>
    <mergeCell ref="AF23:AJ23"/>
    <mergeCell ref="AF24:AJ24"/>
    <mergeCell ref="CL24:CR24"/>
    <mergeCell ref="AF25:AJ25"/>
    <mergeCell ref="CL25:CR25"/>
    <mergeCell ref="CS21:CV21"/>
    <mergeCell ref="BA22:BC22"/>
    <mergeCell ref="CD22:CH22"/>
    <mergeCell ref="CJ22:CM22"/>
    <mergeCell ref="CN22:CR22"/>
    <mergeCell ref="CS22:CW22"/>
    <mergeCell ref="A21:C21"/>
    <mergeCell ref="K21:M21"/>
    <mergeCell ref="O21:Q21"/>
    <mergeCell ref="CD21:CH21"/>
    <mergeCell ref="CI21:CM21"/>
    <mergeCell ref="CN21:CQ21"/>
    <mergeCell ref="CN19:CQ19"/>
    <mergeCell ref="CS19:CV19"/>
    <mergeCell ref="CD20:CH20"/>
    <mergeCell ref="CI20:CM20"/>
    <mergeCell ref="CN20:CQ20"/>
    <mergeCell ref="CS20:CV20"/>
    <mergeCell ref="AA18:AC18"/>
    <mergeCell ref="CD18:CH18"/>
    <mergeCell ref="CI18:CM18"/>
    <mergeCell ref="CN18:CQ18"/>
    <mergeCell ref="CS18:CV18"/>
    <mergeCell ref="E19:I19"/>
    <mergeCell ref="AE19:AI19"/>
    <mergeCell ref="AL19:AP19"/>
    <mergeCell ref="CD19:CH19"/>
    <mergeCell ref="CI19:CM19"/>
    <mergeCell ref="CD16:CH16"/>
    <mergeCell ref="CI16:CM16"/>
    <mergeCell ref="CN16:CQ16"/>
    <mergeCell ref="CS16:CV16"/>
    <mergeCell ref="A17:C17"/>
    <mergeCell ref="CD17:CH17"/>
    <mergeCell ref="CI17:CM17"/>
    <mergeCell ref="CN17:CQ17"/>
    <mergeCell ref="CS17:CV17"/>
    <mergeCell ref="CD14:CH14"/>
    <mergeCell ref="CI14:CM14"/>
    <mergeCell ref="CN14:CQ14"/>
    <mergeCell ref="CS14:CV14"/>
    <mergeCell ref="CD15:CH15"/>
    <mergeCell ref="CI15:CM15"/>
    <mergeCell ref="CN15:CQ15"/>
    <mergeCell ref="CS15:CV15"/>
    <mergeCell ref="CD12:CH12"/>
    <mergeCell ref="CI12:CM12"/>
    <mergeCell ref="CN12:CQ12"/>
    <mergeCell ref="CS12:CV12"/>
    <mergeCell ref="CD13:CH13"/>
    <mergeCell ref="CI13:CM13"/>
    <mergeCell ref="CN13:CQ13"/>
    <mergeCell ref="CS13:CV13"/>
    <mergeCell ref="CD10:CH10"/>
    <mergeCell ref="CI10:CM10"/>
    <mergeCell ref="CN10:CQ10"/>
    <mergeCell ref="CS10:CV10"/>
    <mergeCell ref="BA11:BC11"/>
    <mergeCell ref="CD11:CH11"/>
    <mergeCell ref="CI11:CM11"/>
    <mergeCell ref="CN11:CQ11"/>
    <mergeCell ref="CS11:CV11"/>
    <mergeCell ref="CS8:CV8"/>
    <mergeCell ref="BN9:BR9"/>
    <mergeCell ref="CD9:CH9"/>
    <mergeCell ref="CI9:CM9"/>
    <mergeCell ref="CN9:CQ9"/>
    <mergeCell ref="CS9:CV9"/>
    <mergeCell ref="E8:I8"/>
    <mergeCell ref="AA8:AC8"/>
    <mergeCell ref="BO8:BS8"/>
    <mergeCell ref="CD8:CH8"/>
    <mergeCell ref="CI8:CM8"/>
    <mergeCell ref="CN8:CQ8"/>
    <mergeCell ref="CN6:CR6"/>
    <mergeCell ref="CS6:CW6"/>
    <mergeCell ref="E7:I7"/>
    <mergeCell ref="BE7:BI7"/>
    <mergeCell ref="CD7:CH7"/>
    <mergeCell ref="CI7:CM7"/>
    <mergeCell ref="CN7:CQ7"/>
    <mergeCell ref="CS7:CV7"/>
    <mergeCell ref="BE4:BI4"/>
    <mergeCell ref="CD5:CH5"/>
    <mergeCell ref="CI5:CM5"/>
    <mergeCell ref="CN5:CR5"/>
    <mergeCell ref="CS5:CW5"/>
    <mergeCell ref="A6:C6"/>
    <mergeCell ref="AF6:AJ6"/>
    <mergeCell ref="BE6:BI6"/>
    <mergeCell ref="CD6:CH6"/>
    <mergeCell ref="CI6:CM6"/>
    <mergeCell ref="C2:F4"/>
    <mergeCell ref="AA2:AC2"/>
    <mergeCell ref="BA2:BC2"/>
    <mergeCell ref="DC2:DX3"/>
    <mergeCell ref="AE3:AI3"/>
    <mergeCell ref="AM3:AO3"/>
    <mergeCell ref="BE3:BI3"/>
    <mergeCell ref="AE4:AI4"/>
    <mergeCell ref="AO4:AQ4"/>
    <mergeCell ref="AT4:AV4"/>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37"/>
  <sheetViews>
    <sheetView showGridLines="0" view="pageBreakPreview" zoomScale="60" zoomScaleNormal="90" zoomScalePageLayoutView="80" workbookViewId="0">
      <selection activeCell="CA27" sqref="CA27"/>
    </sheetView>
  </sheetViews>
  <sheetFormatPr defaultColWidth="3.625" defaultRowHeight="24.95" customHeight="1" x14ac:dyDescent="0.3"/>
  <cols>
    <col min="1" max="1" width="3.625" style="71"/>
    <col min="2" max="2" width="4.375" style="71" bestFit="1" customWidth="1"/>
    <col min="3" max="3" width="3.625" style="71"/>
    <col min="4" max="7" width="3.625" style="18"/>
    <col min="8" max="8" width="4" style="18" bestFit="1" customWidth="1"/>
    <col min="9" max="26" width="3.625" style="18"/>
    <col min="27" max="78" width="3.625" style="5"/>
    <col min="79" max="79" width="3.625" style="32" customWidth="1"/>
    <col min="80" max="81" width="3.625" style="32"/>
    <col min="82" max="82" width="4.5" style="32" bestFit="1" customWidth="1"/>
    <col min="83" max="104" width="3.625" style="32"/>
    <col min="105" max="16384" width="3.625" style="1"/>
  </cols>
  <sheetData>
    <row r="1" spans="1:128"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128" ht="24.95" customHeight="1" x14ac:dyDescent="0.3">
      <c r="A2" s="1"/>
      <c r="B2" s="1"/>
      <c r="C2" s="38" t="s">
        <v>0</v>
      </c>
      <c r="D2" s="39"/>
      <c r="E2" s="39"/>
      <c r="F2" s="40"/>
      <c r="G2" s="27" t="s">
        <v>39</v>
      </c>
      <c r="H2" s="2"/>
      <c r="I2" s="2"/>
      <c r="J2" s="2"/>
      <c r="K2" s="2"/>
      <c r="L2" s="2"/>
      <c r="M2" s="2"/>
      <c r="N2" s="2"/>
      <c r="O2" s="2"/>
      <c r="P2" s="2"/>
      <c r="Q2" s="2"/>
      <c r="R2" s="2"/>
      <c r="S2" s="2"/>
      <c r="T2" s="2"/>
      <c r="U2" s="2"/>
      <c r="V2" s="2"/>
      <c r="W2" s="2"/>
      <c r="X2" s="3"/>
      <c r="Y2" s="21"/>
      <c r="Z2" s="21"/>
      <c r="AA2" s="47" t="s">
        <v>120</v>
      </c>
      <c r="AB2" s="47"/>
      <c r="AC2" s="47"/>
      <c r="AD2" s="5" t="s">
        <v>121</v>
      </c>
      <c r="AF2" s="74"/>
      <c r="AG2" s="74"/>
      <c r="AH2" s="74"/>
      <c r="AI2" s="74"/>
      <c r="AJ2" s="74"/>
      <c r="AK2" s="74"/>
      <c r="AL2" s="74"/>
      <c r="AM2" s="74"/>
      <c r="AN2" s="74"/>
      <c r="AO2" s="74"/>
      <c r="AP2" s="74"/>
      <c r="AQ2" s="74"/>
      <c r="AR2" s="74"/>
      <c r="AS2" s="74"/>
      <c r="AT2" s="74"/>
      <c r="AU2" s="74"/>
      <c r="AV2" s="74"/>
      <c r="AW2" s="74"/>
      <c r="AX2" s="74"/>
      <c r="AY2" s="74"/>
      <c r="AZ2" s="74"/>
      <c r="BA2" s="47" t="s">
        <v>152</v>
      </c>
      <c r="BB2" s="47"/>
      <c r="BC2" s="47"/>
      <c r="BD2" s="5" t="s">
        <v>99</v>
      </c>
      <c r="BF2" s="74"/>
      <c r="BG2" s="74"/>
      <c r="BH2" s="74"/>
      <c r="BI2" s="74"/>
      <c r="BJ2" s="74"/>
      <c r="BK2" s="74"/>
      <c r="BL2" s="74"/>
      <c r="BM2" s="74"/>
      <c r="BN2" s="74"/>
      <c r="BO2" s="74"/>
      <c r="BP2" s="74"/>
      <c r="BQ2" s="74"/>
      <c r="BR2" s="74"/>
      <c r="BS2" s="74"/>
      <c r="BT2" s="74"/>
      <c r="BU2" s="74"/>
      <c r="BV2" s="74"/>
      <c r="BW2" s="74"/>
      <c r="BX2" s="74"/>
      <c r="BY2" s="74"/>
      <c r="BZ2" s="74"/>
      <c r="CA2" s="32" t="s">
        <v>101</v>
      </c>
      <c r="CD2" s="22"/>
      <c r="CE2" s="22" t="s">
        <v>102</v>
      </c>
      <c r="CF2" s="22"/>
      <c r="CG2" s="22"/>
      <c r="CH2" s="22"/>
      <c r="CI2" s="22"/>
      <c r="CJ2" s="22"/>
      <c r="CK2" s="22"/>
      <c r="CL2" s="22"/>
      <c r="CM2" s="22"/>
      <c r="CN2" s="22"/>
      <c r="CO2" s="22"/>
      <c r="CP2" s="22"/>
      <c r="CQ2" s="22"/>
      <c r="CR2" s="22"/>
      <c r="CS2" s="22"/>
      <c r="CT2" s="22"/>
      <c r="CU2" s="22"/>
      <c r="CV2" s="22"/>
      <c r="CW2" s="22"/>
      <c r="CX2" s="22"/>
      <c r="CY2" s="22"/>
      <c r="CZ2" s="22"/>
      <c r="DA2" s="21"/>
      <c r="DC2" s="38" t="s">
        <v>2</v>
      </c>
      <c r="DD2" s="39"/>
      <c r="DE2" s="39"/>
      <c r="DF2" s="39"/>
      <c r="DG2" s="39"/>
      <c r="DH2" s="39"/>
      <c r="DI2" s="39"/>
      <c r="DJ2" s="39"/>
      <c r="DK2" s="39"/>
      <c r="DL2" s="39"/>
      <c r="DM2" s="39"/>
      <c r="DN2" s="39"/>
      <c r="DO2" s="39"/>
      <c r="DP2" s="39"/>
      <c r="DQ2" s="39"/>
      <c r="DR2" s="39"/>
      <c r="DS2" s="39"/>
      <c r="DT2" s="39"/>
      <c r="DU2" s="39"/>
      <c r="DV2" s="39"/>
      <c r="DW2" s="39"/>
      <c r="DX2" s="40"/>
    </row>
    <row r="3" spans="1:128" ht="24.95" customHeight="1" thickBot="1" x14ac:dyDescent="0.35">
      <c r="A3" s="1"/>
      <c r="B3" s="1"/>
      <c r="C3" s="41"/>
      <c r="D3" s="42"/>
      <c r="E3" s="42"/>
      <c r="F3" s="43"/>
      <c r="G3" s="4" t="s">
        <v>41</v>
      </c>
      <c r="H3" s="5"/>
      <c r="I3" s="5"/>
      <c r="J3" s="5"/>
      <c r="K3" s="5"/>
      <c r="L3" s="5"/>
      <c r="M3" s="5"/>
      <c r="N3" s="5"/>
      <c r="O3" s="5"/>
      <c r="P3" s="5"/>
      <c r="Q3" s="5"/>
      <c r="R3" s="5"/>
      <c r="S3" s="5"/>
      <c r="T3" s="5"/>
      <c r="U3" s="5"/>
      <c r="V3" s="5"/>
      <c r="W3" s="5"/>
      <c r="X3" s="6"/>
      <c r="Y3" s="21"/>
      <c r="Z3" s="21"/>
      <c r="AA3" s="74"/>
      <c r="AB3" s="74"/>
      <c r="AC3" s="74"/>
      <c r="AD3" s="74"/>
      <c r="AE3" s="48" t="s">
        <v>122</v>
      </c>
      <c r="AF3" s="50"/>
      <c r="AG3" s="50"/>
      <c r="AH3" s="50"/>
      <c r="AI3" s="49"/>
      <c r="AJ3" s="5" t="s">
        <v>123</v>
      </c>
      <c r="AK3" s="78"/>
      <c r="AL3" s="78"/>
      <c r="AM3" s="92" t="s">
        <v>124</v>
      </c>
      <c r="AN3" s="93"/>
      <c r="AO3" s="94"/>
      <c r="AP3" s="5" t="s">
        <v>125</v>
      </c>
      <c r="AW3" s="74"/>
      <c r="AX3" s="74"/>
      <c r="AY3" s="74"/>
      <c r="AZ3" s="74"/>
      <c r="BA3" s="74"/>
      <c r="BB3" s="74"/>
      <c r="BC3" s="74"/>
      <c r="BD3" s="74"/>
      <c r="BE3" s="48" t="s">
        <v>153</v>
      </c>
      <c r="BF3" s="50"/>
      <c r="BG3" s="50"/>
      <c r="BH3" s="50"/>
      <c r="BI3" s="49"/>
      <c r="BJ3" s="5" t="s">
        <v>154</v>
      </c>
      <c r="BK3" s="78"/>
      <c r="BL3" s="78"/>
      <c r="BW3" s="74"/>
      <c r="BX3" s="74"/>
      <c r="BY3" s="74"/>
      <c r="BZ3" s="74"/>
      <c r="CA3" s="22"/>
      <c r="CB3" s="22"/>
      <c r="CC3" s="22"/>
      <c r="CD3" s="22"/>
      <c r="CE3" s="22" t="s">
        <v>115</v>
      </c>
      <c r="CF3" s="22"/>
      <c r="CG3" s="22"/>
      <c r="CH3" s="22"/>
      <c r="CI3" s="22"/>
      <c r="CJ3" s="22"/>
      <c r="CK3" s="22"/>
      <c r="CL3" s="22"/>
      <c r="CM3" s="22"/>
      <c r="CN3" s="22"/>
      <c r="CO3" s="22"/>
      <c r="CP3" s="22"/>
      <c r="CQ3" s="22"/>
      <c r="CR3" s="22"/>
      <c r="CS3" s="22"/>
      <c r="CT3" s="22"/>
      <c r="CU3" s="22"/>
      <c r="CV3" s="22"/>
      <c r="CW3" s="22"/>
      <c r="CX3" s="22"/>
      <c r="CY3" s="22"/>
      <c r="CZ3" s="22"/>
      <c r="DA3" s="21"/>
      <c r="DC3" s="44"/>
      <c r="DD3" s="45"/>
      <c r="DE3" s="45"/>
      <c r="DF3" s="45"/>
      <c r="DG3" s="45"/>
      <c r="DH3" s="45"/>
      <c r="DI3" s="45"/>
      <c r="DJ3" s="45"/>
      <c r="DK3" s="45"/>
      <c r="DL3" s="45"/>
      <c r="DM3" s="45"/>
      <c r="DN3" s="45"/>
      <c r="DO3" s="45"/>
      <c r="DP3" s="45"/>
      <c r="DQ3" s="45"/>
      <c r="DR3" s="45"/>
      <c r="DS3" s="45"/>
      <c r="DT3" s="45"/>
      <c r="DU3" s="45"/>
      <c r="DV3" s="45"/>
      <c r="DW3" s="45"/>
      <c r="DX3" s="46"/>
    </row>
    <row r="4" spans="1:128" ht="24.95" customHeight="1" thickBot="1" x14ac:dyDescent="0.35">
      <c r="A4" s="1"/>
      <c r="B4" s="1"/>
      <c r="C4" s="44"/>
      <c r="D4" s="45"/>
      <c r="E4" s="45"/>
      <c r="F4" s="46"/>
      <c r="G4" s="28" t="s">
        <v>40</v>
      </c>
      <c r="H4" s="29"/>
      <c r="I4" s="29"/>
      <c r="J4" s="29"/>
      <c r="K4" s="29"/>
      <c r="L4" s="29"/>
      <c r="M4" s="29"/>
      <c r="N4" s="29"/>
      <c r="O4" s="29"/>
      <c r="P4" s="29"/>
      <c r="Q4" s="29"/>
      <c r="R4" s="29"/>
      <c r="S4" s="29"/>
      <c r="T4" s="29"/>
      <c r="U4" s="29"/>
      <c r="V4" s="29"/>
      <c r="W4" s="29"/>
      <c r="X4" s="30"/>
      <c r="Y4" s="22"/>
      <c r="Z4" s="22"/>
      <c r="AA4" s="74"/>
      <c r="AB4" s="74"/>
      <c r="AC4" s="74"/>
      <c r="AD4" s="74"/>
      <c r="AE4" s="48" t="s">
        <v>76</v>
      </c>
      <c r="AF4" s="50"/>
      <c r="AG4" s="50"/>
      <c r="AH4" s="50"/>
      <c r="AI4" s="49"/>
      <c r="AJ4" s="5" t="s">
        <v>126</v>
      </c>
      <c r="AK4" s="78"/>
      <c r="AL4" s="78"/>
      <c r="AO4" s="92" t="s">
        <v>129</v>
      </c>
      <c r="AP4" s="93"/>
      <c r="AQ4" s="94"/>
      <c r="AR4" s="5" t="s">
        <v>127</v>
      </c>
      <c r="AT4" s="92" t="s">
        <v>128</v>
      </c>
      <c r="AU4" s="93"/>
      <c r="AV4" s="94"/>
      <c r="AW4" s="74"/>
      <c r="AX4" s="74"/>
      <c r="AY4" s="74"/>
      <c r="AZ4" s="74"/>
      <c r="BA4" s="74"/>
      <c r="BB4" s="74"/>
      <c r="BC4" s="74"/>
      <c r="BD4" s="74"/>
      <c r="BE4" s="48" t="s">
        <v>155</v>
      </c>
      <c r="BF4" s="50"/>
      <c r="BG4" s="50"/>
      <c r="BH4" s="50"/>
      <c r="BI4" s="49"/>
      <c r="BJ4" s="5" t="s">
        <v>156</v>
      </c>
      <c r="BK4" s="78"/>
      <c r="BL4" s="78"/>
      <c r="BW4" s="74"/>
      <c r="BX4" s="74"/>
      <c r="BY4" s="74"/>
      <c r="BZ4" s="74"/>
      <c r="CA4" s="22"/>
      <c r="CB4" s="22"/>
      <c r="CC4" s="22"/>
      <c r="CD4" s="22"/>
      <c r="CE4" s="22" t="s">
        <v>36</v>
      </c>
      <c r="CF4" s="22"/>
      <c r="CG4" s="22"/>
      <c r="CH4" s="22"/>
      <c r="CI4" s="22"/>
      <c r="CJ4" s="22"/>
      <c r="CK4" s="22"/>
      <c r="CL4" s="22"/>
      <c r="CM4" s="22"/>
      <c r="CN4" s="22"/>
      <c r="CO4" s="22"/>
      <c r="CP4" s="22"/>
      <c r="CQ4" s="22"/>
      <c r="CR4" s="22"/>
      <c r="CS4" s="22"/>
      <c r="CT4" s="22"/>
      <c r="CU4" s="22"/>
      <c r="CV4" s="22"/>
      <c r="CW4" s="22"/>
      <c r="CX4" s="22"/>
      <c r="CY4" s="22"/>
      <c r="CZ4" s="22"/>
      <c r="DA4" s="21"/>
      <c r="DC4" s="15"/>
      <c r="DD4" s="5" t="s">
        <v>70</v>
      </c>
      <c r="DE4" s="5"/>
      <c r="DF4" s="5"/>
      <c r="DG4" s="5"/>
      <c r="DH4" s="5"/>
      <c r="DI4" s="5"/>
      <c r="DJ4" s="5"/>
      <c r="DK4" s="5"/>
      <c r="DL4" s="5"/>
      <c r="DM4" s="5"/>
      <c r="DN4" s="5"/>
      <c r="DO4" s="5"/>
      <c r="DP4" s="5"/>
      <c r="DQ4" s="5"/>
      <c r="DR4" s="5"/>
      <c r="DS4" s="5"/>
      <c r="DT4" s="5"/>
      <c r="DU4" s="5"/>
      <c r="DV4" s="2"/>
      <c r="DW4" s="2"/>
      <c r="DX4" s="3"/>
    </row>
    <row r="5" spans="1:128" ht="24.95" customHeight="1" x14ac:dyDescent="0.3">
      <c r="A5" s="1"/>
      <c r="B5" s="1"/>
      <c r="C5" s="1"/>
      <c r="D5" s="1"/>
      <c r="E5" s="2"/>
      <c r="F5" s="2"/>
      <c r="G5" s="2"/>
      <c r="H5" s="2"/>
      <c r="I5" s="2"/>
      <c r="J5" s="2"/>
      <c r="K5" s="2"/>
      <c r="L5" s="2"/>
      <c r="M5" s="2"/>
      <c r="N5" s="2"/>
      <c r="O5" s="2"/>
      <c r="P5" s="2"/>
      <c r="Q5" s="2"/>
      <c r="R5" s="2"/>
      <c r="S5" s="2"/>
      <c r="T5" s="2"/>
      <c r="U5" s="2"/>
      <c r="V5" s="2"/>
      <c r="W5" s="2"/>
      <c r="X5" s="21"/>
      <c r="Y5" s="22"/>
      <c r="Z5" s="22"/>
      <c r="AA5" s="74"/>
      <c r="AB5" s="74"/>
      <c r="AC5" s="74"/>
      <c r="AD5" s="74"/>
      <c r="AE5" s="78"/>
      <c r="AF5" s="78"/>
      <c r="AG5" s="78"/>
      <c r="AH5" s="78"/>
      <c r="AI5" s="78"/>
      <c r="AJ5" s="78"/>
      <c r="AK5" s="78"/>
      <c r="AL5" s="78"/>
      <c r="AW5" s="74"/>
      <c r="AX5" s="74"/>
      <c r="AY5" s="74"/>
      <c r="AZ5" s="74"/>
      <c r="BA5" s="74"/>
      <c r="BB5" s="74"/>
      <c r="BC5" s="74"/>
      <c r="BD5" s="74"/>
      <c r="BE5" s="69"/>
      <c r="BF5" s="69"/>
      <c r="BG5" s="69"/>
      <c r="BH5" s="69"/>
      <c r="BI5" s="69"/>
      <c r="BJ5" s="78"/>
      <c r="BK5" s="78"/>
      <c r="BL5" s="78"/>
      <c r="BW5" s="74"/>
      <c r="BX5" s="74"/>
      <c r="BY5" s="74"/>
      <c r="BZ5" s="74"/>
      <c r="CA5" s="22"/>
      <c r="CB5" s="22"/>
      <c r="CC5" s="22"/>
      <c r="CD5" s="52" t="s">
        <v>32</v>
      </c>
      <c r="CE5" s="52"/>
      <c r="CF5" s="52"/>
      <c r="CG5" s="52"/>
      <c r="CH5" s="52"/>
      <c r="CI5" s="52" t="s">
        <v>33</v>
      </c>
      <c r="CJ5" s="52"/>
      <c r="CK5" s="52"/>
      <c r="CL5" s="52"/>
      <c r="CM5" s="52"/>
      <c r="CN5" s="52" t="s">
        <v>34</v>
      </c>
      <c r="CO5" s="52"/>
      <c r="CP5" s="52"/>
      <c r="CQ5" s="52"/>
      <c r="CR5" s="52"/>
      <c r="CS5" s="52" t="s">
        <v>16</v>
      </c>
      <c r="CT5" s="52"/>
      <c r="CU5" s="52"/>
      <c r="CV5" s="52"/>
      <c r="CW5" s="52"/>
      <c r="CX5" s="22"/>
      <c r="CY5" s="22"/>
      <c r="CZ5" s="22"/>
      <c r="DA5" s="21"/>
      <c r="DC5" s="15"/>
      <c r="DD5" s="5"/>
      <c r="DE5" s="5" t="s">
        <v>71</v>
      </c>
      <c r="DF5" s="5"/>
      <c r="DG5" s="5"/>
      <c r="DH5" s="5" t="s">
        <v>73</v>
      </c>
      <c r="DI5" s="5"/>
      <c r="DJ5" s="5"/>
      <c r="DK5" s="5"/>
      <c r="DL5" s="5"/>
      <c r="DM5" s="5"/>
      <c r="DN5" s="5"/>
      <c r="DO5" s="5"/>
      <c r="DP5" s="5"/>
      <c r="DQ5" s="5"/>
      <c r="DR5" s="5"/>
      <c r="DS5" s="5"/>
      <c r="DT5" s="5"/>
      <c r="DU5" s="5"/>
      <c r="DV5" s="5"/>
      <c r="DW5" s="5"/>
      <c r="DX5" s="6"/>
    </row>
    <row r="6" spans="1:128" ht="24.95" customHeight="1" x14ac:dyDescent="0.3">
      <c r="A6" s="47" t="s">
        <v>42</v>
      </c>
      <c r="B6" s="47"/>
      <c r="C6" s="47"/>
      <c r="D6" s="18" t="s">
        <v>43</v>
      </c>
      <c r="W6" s="5"/>
      <c r="X6" s="21"/>
      <c r="Y6" s="22"/>
      <c r="Z6" s="22"/>
      <c r="AA6" s="74"/>
      <c r="AB6" s="74"/>
      <c r="AC6" s="74"/>
      <c r="AD6" s="74"/>
      <c r="AE6" s="74"/>
      <c r="AF6" s="48" t="s">
        <v>130</v>
      </c>
      <c r="AG6" s="50"/>
      <c r="AH6" s="50"/>
      <c r="AI6" s="50"/>
      <c r="AJ6" s="49"/>
      <c r="AK6" s="74" t="s">
        <v>131</v>
      </c>
      <c r="AL6" s="74"/>
      <c r="AM6" s="74"/>
      <c r="AN6" s="74"/>
      <c r="AO6" s="74"/>
      <c r="AP6" s="74"/>
      <c r="AQ6" s="74"/>
      <c r="AR6" s="74"/>
      <c r="AS6" s="74"/>
      <c r="AT6" s="74"/>
      <c r="AU6" s="74"/>
      <c r="AV6" s="74"/>
      <c r="AW6" s="74"/>
      <c r="AX6" s="74"/>
      <c r="AY6" s="74"/>
      <c r="AZ6" s="74"/>
      <c r="BA6" s="74"/>
      <c r="BB6" s="74"/>
      <c r="BC6" s="74"/>
      <c r="BD6" s="74"/>
      <c r="BE6" s="48" t="s">
        <v>157</v>
      </c>
      <c r="BF6" s="50"/>
      <c r="BG6" s="50"/>
      <c r="BH6" s="50"/>
      <c r="BI6" s="49"/>
      <c r="BJ6" s="74" t="s">
        <v>158</v>
      </c>
      <c r="BK6" s="74"/>
      <c r="BL6" s="74"/>
      <c r="BM6" s="74"/>
      <c r="BN6" s="74"/>
      <c r="BO6" s="74"/>
      <c r="BP6" s="74"/>
      <c r="BQ6" s="74"/>
      <c r="BR6" s="74"/>
      <c r="BS6" s="74"/>
      <c r="BT6" s="74"/>
      <c r="BU6" s="74"/>
      <c r="BV6" s="74"/>
      <c r="BW6" s="74"/>
      <c r="BX6" s="74"/>
      <c r="BY6" s="74"/>
      <c r="BZ6" s="74"/>
      <c r="CA6" s="22"/>
      <c r="CB6" s="22"/>
      <c r="CC6" s="22"/>
      <c r="CD6" s="51" t="s">
        <v>103</v>
      </c>
      <c r="CE6" s="51"/>
      <c r="CF6" s="51"/>
      <c r="CG6" s="51"/>
      <c r="CH6" s="51"/>
      <c r="CI6" s="51" t="s">
        <v>104</v>
      </c>
      <c r="CJ6" s="51"/>
      <c r="CK6" s="51"/>
      <c r="CL6" s="51"/>
      <c r="CM6" s="51"/>
      <c r="CN6" s="51"/>
      <c r="CO6" s="51"/>
      <c r="CP6" s="51"/>
      <c r="CQ6" s="51"/>
      <c r="CR6" s="51"/>
      <c r="CS6" s="51"/>
      <c r="CT6" s="51"/>
      <c r="CU6" s="51"/>
      <c r="CV6" s="51"/>
      <c r="CW6" s="51"/>
      <c r="CX6" s="22"/>
      <c r="CY6" s="22"/>
      <c r="CZ6" s="22"/>
      <c r="DA6" s="21"/>
      <c r="DC6" s="33"/>
      <c r="DD6" s="7"/>
      <c r="DE6" s="7" t="s">
        <v>72</v>
      </c>
      <c r="DF6" s="7"/>
      <c r="DG6" s="7"/>
      <c r="DH6" s="7" t="s">
        <v>74</v>
      </c>
      <c r="DI6" s="7"/>
      <c r="DJ6" s="7"/>
      <c r="DK6" s="7"/>
      <c r="DL6" s="7"/>
      <c r="DM6" s="7"/>
      <c r="DN6" s="7"/>
      <c r="DO6" s="7"/>
      <c r="DP6" s="7"/>
      <c r="DQ6" s="7"/>
      <c r="DR6" s="7"/>
      <c r="DS6" s="7"/>
      <c r="DT6" s="7"/>
      <c r="DU6" s="7"/>
      <c r="DV6" s="7"/>
      <c r="DW6" s="7"/>
      <c r="DX6" s="9"/>
    </row>
    <row r="7" spans="1:128" ht="24.95" customHeight="1" x14ac:dyDescent="0.3">
      <c r="A7" s="22"/>
      <c r="B7" s="22"/>
      <c r="C7" s="20"/>
      <c r="D7" s="20"/>
      <c r="E7" s="48" t="s">
        <v>44</v>
      </c>
      <c r="F7" s="50"/>
      <c r="G7" s="50"/>
      <c r="H7" s="50"/>
      <c r="I7" s="49"/>
      <c r="J7" s="20" t="s">
        <v>46</v>
      </c>
      <c r="K7" s="20"/>
      <c r="L7" s="20"/>
      <c r="M7" s="20"/>
      <c r="N7" s="20"/>
      <c r="O7" s="20"/>
      <c r="P7" s="20"/>
      <c r="Q7" s="20"/>
      <c r="R7" s="20"/>
      <c r="S7" s="20"/>
      <c r="T7" s="20"/>
      <c r="U7" s="20"/>
      <c r="V7" s="20"/>
      <c r="W7" s="20"/>
      <c r="X7" s="20"/>
      <c r="Y7" s="22"/>
      <c r="Z7" s="22"/>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48" t="s">
        <v>159</v>
      </c>
      <c r="BF7" s="50"/>
      <c r="BG7" s="50"/>
      <c r="BH7" s="50"/>
      <c r="BI7" s="49"/>
      <c r="BJ7" s="74" t="s">
        <v>165</v>
      </c>
      <c r="BK7" s="74"/>
      <c r="BL7" s="74"/>
      <c r="BM7" s="74"/>
      <c r="BN7" s="74"/>
      <c r="BO7" s="74"/>
      <c r="BP7" s="74"/>
      <c r="BQ7" s="74"/>
      <c r="BR7" s="74"/>
      <c r="BS7" s="74"/>
      <c r="BT7" s="74"/>
      <c r="BU7" s="74"/>
      <c r="BV7" s="74"/>
      <c r="BW7" s="74"/>
      <c r="BX7" s="74"/>
      <c r="BY7" s="74"/>
      <c r="BZ7" s="74"/>
      <c r="CA7" s="22"/>
      <c r="CB7" s="22"/>
      <c r="CC7" s="22"/>
      <c r="CD7" s="53">
        <v>1</v>
      </c>
      <c r="CE7" s="53"/>
      <c r="CF7" s="53"/>
      <c r="CG7" s="53"/>
      <c r="CH7" s="53"/>
      <c r="CI7" s="57">
        <v>184</v>
      </c>
      <c r="CJ7" s="57"/>
      <c r="CK7" s="57"/>
      <c r="CL7" s="57"/>
      <c r="CM7" s="57"/>
      <c r="CN7" s="55">
        <f>CI7-$CJ$22</f>
        <v>12.071428571428584</v>
      </c>
      <c r="CO7" s="56"/>
      <c r="CP7" s="56"/>
      <c r="CQ7" s="56"/>
      <c r="CR7" s="81"/>
      <c r="CS7" s="83">
        <f>CN7^2</f>
        <v>145.71938775510233</v>
      </c>
      <c r="CT7" s="84"/>
      <c r="CU7" s="84"/>
      <c r="CV7" s="84"/>
      <c r="CW7" s="81"/>
      <c r="CX7" s="22"/>
      <c r="CY7" s="22"/>
      <c r="CZ7" s="22"/>
      <c r="DA7" s="21"/>
      <c r="DC7" s="19"/>
      <c r="DD7" s="10" t="s">
        <v>71</v>
      </c>
      <c r="DE7" s="10"/>
      <c r="DF7" s="10"/>
      <c r="DG7" s="10"/>
      <c r="DH7" s="10"/>
      <c r="DI7" s="10"/>
      <c r="DJ7" s="10"/>
      <c r="DK7" s="10"/>
      <c r="DL7" s="10"/>
      <c r="DM7" s="10"/>
      <c r="DN7" s="10"/>
      <c r="DO7" s="10"/>
      <c r="DP7" s="10"/>
      <c r="DQ7" s="10"/>
      <c r="DR7" s="10"/>
      <c r="DS7" s="10"/>
      <c r="DT7" s="10"/>
      <c r="DU7" s="10"/>
      <c r="DV7" s="10"/>
      <c r="DW7" s="10"/>
      <c r="DX7" s="16"/>
    </row>
    <row r="8" spans="1:128" ht="24.95" customHeight="1" x14ac:dyDescent="0.3">
      <c r="A8" s="22"/>
      <c r="B8" s="22"/>
      <c r="C8" s="20"/>
      <c r="D8" s="20"/>
      <c r="E8" s="48" t="s">
        <v>45</v>
      </c>
      <c r="F8" s="50"/>
      <c r="G8" s="50"/>
      <c r="H8" s="50"/>
      <c r="I8" s="49"/>
      <c r="J8" s="20" t="s">
        <v>47</v>
      </c>
      <c r="K8" s="20"/>
      <c r="L8" s="20"/>
      <c r="M8" s="20"/>
      <c r="N8" s="20"/>
      <c r="O8" s="20"/>
      <c r="P8" s="20"/>
      <c r="Q8" s="20"/>
      <c r="R8" s="20"/>
      <c r="S8" s="20"/>
      <c r="T8" s="20"/>
      <c r="U8" s="20"/>
      <c r="V8" s="20"/>
      <c r="W8" s="20"/>
      <c r="X8" s="20"/>
      <c r="Y8" s="22"/>
      <c r="Z8" s="22"/>
      <c r="AA8" s="47" t="s">
        <v>120</v>
      </c>
      <c r="AB8" s="47"/>
      <c r="AC8" s="47"/>
      <c r="AD8" s="74" t="s">
        <v>132</v>
      </c>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t="s">
        <v>160</v>
      </c>
      <c r="BL8" s="74"/>
      <c r="BM8" s="74"/>
      <c r="BN8" s="74"/>
      <c r="BO8" s="48" t="s">
        <v>161</v>
      </c>
      <c r="BP8" s="50"/>
      <c r="BQ8" s="50"/>
      <c r="BR8" s="50"/>
      <c r="BS8" s="49"/>
      <c r="BT8" s="74"/>
      <c r="BU8" s="74"/>
      <c r="BV8" s="74"/>
      <c r="BW8" s="74"/>
      <c r="BX8" s="74"/>
      <c r="BY8" s="74"/>
      <c r="BZ8" s="74"/>
      <c r="CA8" s="22"/>
      <c r="CB8" s="22"/>
      <c r="CC8" s="22"/>
      <c r="CD8" s="53">
        <v>2</v>
      </c>
      <c r="CE8" s="53"/>
      <c r="CF8" s="53"/>
      <c r="CG8" s="53"/>
      <c r="CH8" s="53"/>
      <c r="CI8" s="57">
        <v>174</v>
      </c>
      <c r="CJ8" s="57"/>
      <c r="CK8" s="57"/>
      <c r="CL8" s="57"/>
      <c r="CM8" s="57"/>
      <c r="CN8" s="55">
        <f>CI8-$CJ$22</f>
        <v>2.0714285714285836</v>
      </c>
      <c r="CO8" s="56"/>
      <c r="CP8" s="56"/>
      <c r="CQ8" s="56"/>
      <c r="CR8" s="81" t="s">
        <v>106</v>
      </c>
      <c r="CS8" s="83">
        <f t="shared" ref="CS8:CS20" si="0">CN8^2</f>
        <v>4.2908163265306625</v>
      </c>
      <c r="CT8" s="84"/>
      <c r="CU8" s="84"/>
      <c r="CV8" s="84"/>
      <c r="CW8" s="81"/>
      <c r="CX8" s="22"/>
      <c r="CY8" s="22"/>
      <c r="CZ8" s="22"/>
      <c r="DA8" s="21"/>
      <c r="DC8" s="4"/>
      <c r="DD8" s="5"/>
      <c r="DE8" s="5" t="s">
        <v>75</v>
      </c>
      <c r="DF8" s="5"/>
      <c r="DG8" s="5"/>
      <c r="DH8" s="5"/>
      <c r="DI8" s="5" t="s">
        <v>77</v>
      </c>
      <c r="DJ8" s="5"/>
      <c r="DK8" s="5"/>
      <c r="DL8" s="5"/>
      <c r="DM8" s="5"/>
      <c r="DN8" s="5"/>
      <c r="DO8" s="5"/>
      <c r="DP8" s="5"/>
      <c r="DQ8" s="5"/>
      <c r="DR8" s="5"/>
      <c r="DS8" s="5"/>
      <c r="DT8" s="5"/>
      <c r="DU8" s="5"/>
      <c r="DV8" s="5"/>
      <c r="DW8" s="5"/>
      <c r="DX8" s="6"/>
    </row>
    <row r="9" spans="1:128" ht="24.95" customHeight="1" x14ac:dyDescent="0.3">
      <c r="A9" s="22"/>
      <c r="B9" s="22"/>
      <c r="C9" s="20"/>
      <c r="D9" s="20"/>
      <c r="E9" s="20"/>
      <c r="F9" s="20"/>
      <c r="G9" s="20"/>
      <c r="H9" s="20"/>
      <c r="I9" s="20"/>
      <c r="J9" s="20"/>
      <c r="K9" s="20"/>
      <c r="L9" s="20"/>
      <c r="M9" s="20"/>
      <c r="N9" s="20"/>
      <c r="O9" s="20"/>
      <c r="P9" s="20"/>
      <c r="Q9" s="20"/>
      <c r="R9" s="20"/>
      <c r="S9" s="20"/>
      <c r="T9" s="20"/>
      <c r="U9" s="20"/>
      <c r="V9" s="20"/>
      <c r="W9" s="20"/>
      <c r="X9" s="20"/>
      <c r="Y9" s="22"/>
      <c r="Z9" s="22"/>
      <c r="AA9" s="74"/>
      <c r="AB9" s="74"/>
      <c r="AC9" s="74"/>
      <c r="AD9" s="74"/>
      <c r="AE9" s="74" t="s">
        <v>133</v>
      </c>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t="s">
        <v>162</v>
      </c>
      <c r="BL9" s="74"/>
      <c r="BM9" s="74"/>
      <c r="BN9" s="48" t="s">
        <v>163</v>
      </c>
      <c r="BO9" s="50"/>
      <c r="BP9" s="50"/>
      <c r="BQ9" s="50"/>
      <c r="BR9" s="49"/>
      <c r="BS9" s="74" t="s">
        <v>164</v>
      </c>
      <c r="BT9" s="74"/>
      <c r="BU9" s="74"/>
      <c r="BV9" s="74"/>
      <c r="BW9" s="74"/>
      <c r="BX9" s="74"/>
      <c r="BY9" s="74"/>
      <c r="BZ9" s="74"/>
      <c r="CA9" s="22"/>
      <c r="CB9" s="22"/>
      <c r="CC9" s="22"/>
      <c r="CD9" s="53">
        <v>3</v>
      </c>
      <c r="CE9" s="53"/>
      <c r="CF9" s="53"/>
      <c r="CG9" s="53"/>
      <c r="CH9" s="53"/>
      <c r="CI9" s="57">
        <v>160</v>
      </c>
      <c r="CJ9" s="57"/>
      <c r="CK9" s="57"/>
      <c r="CL9" s="57"/>
      <c r="CM9" s="57"/>
      <c r="CN9" s="55">
        <f>CI9-$CJ$22</f>
        <v>-11.928571428571416</v>
      </c>
      <c r="CO9" s="56"/>
      <c r="CP9" s="56"/>
      <c r="CQ9" s="56"/>
      <c r="CR9" s="81"/>
      <c r="CS9" s="83">
        <f t="shared" si="0"/>
        <v>142.29081632653032</v>
      </c>
      <c r="CT9" s="84"/>
      <c r="CU9" s="84"/>
      <c r="CV9" s="84"/>
      <c r="CW9" s="81" t="s">
        <v>110</v>
      </c>
      <c r="CX9" s="22"/>
      <c r="CY9" s="22"/>
      <c r="CZ9" s="22"/>
      <c r="DA9" s="21"/>
      <c r="DC9" s="17"/>
      <c r="DD9" s="7"/>
      <c r="DE9" s="7" t="s">
        <v>76</v>
      </c>
      <c r="DF9" s="7"/>
      <c r="DG9" s="7"/>
      <c r="DH9" s="7"/>
      <c r="DI9" s="7" t="s">
        <v>78</v>
      </c>
      <c r="DJ9" s="7"/>
      <c r="DK9" s="7"/>
      <c r="DL9" s="7"/>
      <c r="DM9" s="7"/>
      <c r="DN9" s="7"/>
      <c r="DO9" s="7"/>
      <c r="DP9" s="7"/>
      <c r="DQ9" s="7"/>
      <c r="DR9" s="7"/>
      <c r="DS9" s="7"/>
      <c r="DT9" s="7"/>
      <c r="DU9" s="7"/>
      <c r="DV9" s="7"/>
      <c r="DW9" s="7"/>
      <c r="DX9" s="9"/>
    </row>
    <row r="10" spans="1:128" ht="24.95" customHeight="1" x14ac:dyDescent="0.3">
      <c r="A10" s="22"/>
      <c r="B10" s="22"/>
      <c r="C10" s="20"/>
      <c r="D10" s="20"/>
      <c r="E10" s="20"/>
      <c r="F10" s="20"/>
      <c r="G10" s="20"/>
      <c r="H10" s="20"/>
      <c r="I10" s="20"/>
      <c r="J10" s="20"/>
      <c r="K10" s="20"/>
      <c r="L10" s="20"/>
      <c r="M10" s="20"/>
      <c r="N10" s="20"/>
      <c r="O10" s="20"/>
      <c r="P10" s="20"/>
      <c r="Q10" s="20"/>
      <c r="R10" s="20"/>
      <c r="S10" s="20"/>
      <c r="T10" s="20"/>
      <c r="U10" s="20"/>
      <c r="V10" s="20"/>
      <c r="W10" s="20"/>
      <c r="X10" s="20"/>
      <c r="Y10" s="22"/>
      <c r="Z10" s="22"/>
      <c r="AA10" s="74"/>
      <c r="AB10" s="74"/>
      <c r="AC10" s="74"/>
      <c r="AD10" s="74"/>
      <c r="AE10" s="74"/>
      <c r="AF10" s="74" t="s">
        <v>140</v>
      </c>
      <c r="AG10" s="95"/>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22"/>
      <c r="CB10" s="22"/>
      <c r="CC10" s="22"/>
      <c r="CD10" s="53">
        <v>4</v>
      </c>
      <c r="CE10" s="53"/>
      <c r="CF10" s="53"/>
      <c r="CG10" s="53"/>
      <c r="CH10" s="53"/>
      <c r="CI10" s="57">
        <v>178</v>
      </c>
      <c r="CJ10" s="57"/>
      <c r="CK10" s="57"/>
      <c r="CL10" s="57"/>
      <c r="CM10" s="57"/>
      <c r="CN10" s="55">
        <f>CI10-$CJ$22</f>
        <v>6.0714285714285836</v>
      </c>
      <c r="CO10" s="56"/>
      <c r="CP10" s="56"/>
      <c r="CQ10" s="56"/>
      <c r="CR10" s="81"/>
      <c r="CS10" s="83">
        <f t="shared" si="0"/>
        <v>36.862244897959329</v>
      </c>
      <c r="CT10" s="84"/>
      <c r="CU10" s="84"/>
      <c r="CV10" s="84"/>
      <c r="CW10" s="81"/>
      <c r="CX10" s="22"/>
      <c r="CY10" s="22"/>
      <c r="CZ10" s="22"/>
      <c r="DA10" s="21"/>
      <c r="DC10" s="4"/>
      <c r="DD10" s="5" t="s">
        <v>79</v>
      </c>
      <c r="DE10" s="5"/>
      <c r="DF10" s="5"/>
      <c r="DG10" s="5"/>
      <c r="DH10" s="5"/>
      <c r="DI10" s="5"/>
      <c r="DJ10" s="5"/>
      <c r="DK10" s="5"/>
      <c r="DL10" s="5"/>
      <c r="DM10" s="5"/>
      <c r="DN10" s="5"/>
      <c r="DO10" s="5"/>
      <c r="DP10" s="5"/>
      <c r="DQ10" s="5"/>
      <c r="DR10" s="5"/>
      <c r="DS10" s="5"/>
      <c r="DT10" s="5"/>
      <c r="DU10" s="5"/>
      <c r="DV10" s="5"/>
      <c r="DW10" s="5"/>
      <c r="DX10" s="6"/>
    </row>
    <row r="11" spans="1:128" ht="24.95" customHeight="1" x14ac:dyDescent="0.3">
      <c r="A11" s="22"/>
      <c r="B11" s="22"/>
      <c r="C11" s="20"/>
      <c r="D11" s="20"/>
      <c r="E11" s="20"/>
      <c r="F11" s="20"/>
      <c r="G11" s="20"/>
      <c r="H11" s="20"/>
      <c r="I11" s="20"/>
      <c r="J11" s="20"/>
      <c r="K11" s="20"/>
      <c r="L11" s="20"/>
      <c r="M11" s="20"/>
      <c r="N11" s="20"/>
      <c r="O11" s="20"/>
      <c r="P11" s="20"/>
      <c r="Q11" s="20"/>
      <c r="R11" s="20"/>
      <c r="S11" s="20"/>
      <c r="T11" s="20"/>
      <c r="U11" s="20"/>
      <c r="V11" s="20"/>
      <c r="W11" s="20"/>
      <c r="X11" s="20"/>
      <c r="Y11" s="23"/>
      <c r="Z11" s="23"/>
      <c r="AA11" s="74"/>
      <c r="AB11" s="74"/>
      <c r="AC11" s="75"/>
      <c r="AD11" s="74"/>
      <c r="AE11" s="75"/>
      <c r="AF11" s="74" t="s">
        <v>105</v>
      </c>
      <c r="AG11" s="74" t="s">
        <v>136</v>
      </c>
      <c r="AH11" s="75"/>
      <c r="AI11" s="75"/>
      <c r="AJ11" s="75"/>
      <c r="AK11" s="75"/>
      <c r="AL11" s="75"/>
      <c r="AM11" s="75"/>
      <c r="AN11" s="75"/>
      <c r="AO11" s="75"/>
      <c r="AP11" s="74"/>
      <c r="AQ11" s="74"/>
      <c r="AR11" s="74"/>
      <c r="AS11" s="74"/>
      <c r="AT11" s="75"/>
      <c r="AU11" s="75"/>
      <c r="AV11" s="75"/>
      <c r="AW11" s="75"/>
      <c r="AX11" s="75"/>
      <c r="AY11" s="75"/>
      <c r="AZ11" s="75"/>
      <c r="BA11" s="47" t="s">
        <v>166</v>
      </c>
      <c r="BB11" s="47"/>
      <c r="BC11" s="47"/>
      <c r="BD11" s="74" t="s">
        <v>167</v>
      </c>
      <c r="BE11" s="75"/>
      <c r="BF11" s="75"/>
      <c r="BG11" s="74"/>
      <c r="BH11" s="75"/>
      <c r="BI11" s="75"/>
      <c r="BJ11" s="75"/>
      <c r="BK11" s="75"/>
      <c r="BL11" s="75"/>
      <c r="BM11" s="75"/>
      <c r="BN11" s="75"/>
      <c r="BO11" s="75"/>
      <c r="BP11" s="74"/>
      <c r="BQ11" s="74"/>
      <c r="BR11" s="74"/>
      <c r="BS11" s="74"/>
      <c r="BT11" s="75"/>
      <c r="BU11" s="75"/>
      <c r="BV11" s="75"/>
      <c r="BW11" s="75"/>
      <c r="BX11" s="75"/>
      <c r="BY11" s="75"/>
      <c r="BZ11" s="75"/>
      <c r="CA11" s="22"/>
      <c r="CB11" s="22"/>
      <c r="CC11" s="23"/>
      <c r="CD11" s="53">
        <v>5</v>
      </c>
      <c r="CE11" s="53"/>
      <c r="CF11" s="53"/>
      <c r="CG11" s="53"/>
      <c r="CH11" s="53"/>
      <c r="CI11" s="57">
        <v>167</v>
      </c>
      <c r="CJ11" s="57"/>
      <c r="CK11" s="57"/>
      <c r="CL11" s="57"/>
      <c r="CM11" s="57"/>
      <c r="CN11" s="55">
        <f>CI11-$CJ$22</f>
        <v>-4.9285714285714164</v>
      </c>
      <c r="CO11" s="56"/>
      <c r="CP11" s="56"/>
      <c r="CQ11" s="56"/>
      <c r="CR11" s="81"/>
      <c r="CS11" s="83">
        <f t="shared" si="0"/>
        <v>24.290816326530493</v>
      </c>
      <c r="CT11" s="84"/>
      <c r="CU11" s="84"/>
      <c r="CV11" s="84"/>
      <c r="CW11" s="81"/>
      <c r="CX11" s="23"/>
      <c r="CY11" s="23"/>
      <c r="CZ11" s="23"/>
      <c r="DA11" s="21"/>
      <c r="DC11" s="4"/>
      <c r="DD11" s="5"/>
      <c r="DE11" s="5" t="s">
        <v>80</v>
      </c>
      <c r="DF11" s="5"/>
      <c r="DG11" s="5"/>
      <c r="DH11" s="5"/>
      <c r="DI11" s="5"/>
      <c r="DJ11" s="5"/>
      <c r="DK11" s="5"/>
      <c r="DL11" s="5"/>
      <c r="DM11" s="5"/>
      <c r="DN11" s="5"/>
      <c r="DO11" s="5"/>
      <c r="DP11" s="5"/>
      <c r="DQ11" s="5"/>
      <c r="DR11" s="5"/>
      <c r="DS11" s="5"/>
      <c r="DT11" s="5"/>
      <c r="DU11" s="5"/>
      <c r="DV11" s="5"/>
      <c r="DW11" s="5"/>
      <c r="DX11" s="6"/>
    </row>
    <row r="12" spans="1:128" ht="24.95" customHeight="1" x14ac:dyDescent="0.3">
      <c r="A12" s="22"/>
      <c r="B12" s="22"/>
      <c r="C12" s="20"/>
      <c r="D12" s="20"/>
      <c r="E12" s="20"/>
      <c r="F12" s="20"/>
      <c r="G12" s="20"/>
      <c r="H12" s="20"/>
      <c r="I12" s="20"/>
      <c r="J12" s="20"/>
      <c r="K12" s="20"/>
      <c r="L12" s="20"/>
      <c r="M12" s="20"/>
      <c r="N12" s="20"/>
      <c r="O12" s="20"/>
      <c r="P12" s="20"/>
      <c r="Q12" s="20"/>
      <c r="R12" s="20"/>
      <c r="S12" s="20"/>
      <c r="T12" s="20"/>
      <c r="U12" s="20"/>
      <c r="V12" s="20"/>
      <c r="W12" s="20"/>
      <c r="X12" s="20"/>
      <c r="Y12" s="22"/>
      <c r="Z12" s="22"/>
      <c r="AA12" s="74"/>
      <c r="AB12" s="74"/>
      <c r="AC12" s="74"/>
      <c r="AD12" s="74"/>
      <c r="AE12" s="74"/>
      <c r="AF12" s="75" t="s">
        <v>106</v>
      </c>
      <c r="AG12" s="74" t="s">
        <v>134</v>
      </c>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t="s">
        <v>168</v>
      </c>
      <c r="BF12" s="74"/>
      <c r="BG12" s="74"/>
      <c r="BH12" s="74"/>
      <c r="BI12" s="74"/>
      <c r="BJ12" s="74"/>
      <c r="BK12" s="74"/>
      <c r="BL12" s="74"/>
      <c r="BM12" s="74"/>
      <c r="BN12" s="74"/>
      <c r="BO12" s="74"/>
      <c r="BP12" s="74"/>
      <c r="BQ12" s="74"/>
      <c r="BR12" s="74"/>
      <c r="BS12" s="74"/>
      <c r="BT12" s="74"/>
      <c r="BU12" s="74"/>
      <c r="BV12" s="74"/>
      <c r="BW12" s="74"/>
      <c r="BX12" s="74"/>
      <c r="BY12" s="74"/>
      <c r="BZ12" s="74"/>
      <c r="CA12" s="22"/>
      <c r="CB12" s="22"/>
      <c r="CC12" s="22"/>
      <c r="CD12" s="53">
        <v>6</v>
      </c>
      <c r="CE12" s="53"/>
      <c r="CF12" s="53"/>
      <c r="CG12" s="53"/>
      <c r="CH12" s="53"/>
      <c r="CI12" s="57">
        <v>179</v>
      </c>
      <c r="CJ12" s="57"/>
      <c r="CK12" s="57"/>
      <c r="CL12" s="57"/>
      <c r="CM12" s="57"/>
      <c r="CN12" s="55">
        <f>CI12-$CJ$22</f>
        <v>7.0714285714285836</v>
      </c>
      <c r="CO12" s="56"/>
      <c r="CP12" s="56"/>
      <c r="CQ12" s="56"/>
      <c r="CR12" s="81" t="s">
        <v>107</v>
      </c>
      <c r="CS12" s="83">
        <f t="shared" si="0"/>
        <v>50.005102040816496</v>
      </c>
      <c r="CT12" s="84"/>
      <c r="CU12" s="84"/>
      <c r="CV12" s="84"/>
      <c r="CW12" s="81"/>
      <c r="CX12" s="22"/>
      <c r="CY12" s="22"/>
      <c r="CZ12" s="22"/>
      <c r="DA12" s="21"/>
      <c r="DC12" s="4"/>
      <c r="DD12" s="5"/>
      <c r="DE12" s="5"/>
      <c r="DF12" s="5" t="s">
        <v>85</v>
      </c>
      <c r="DG12" s="5"/>
      <c r="DH12" s="5"/>
      <c r="DI12" s="5"/>
      <c r="DJ12" s="5" t="s">
        <v>82</v>
      </c>
      <c r="DK12" s="5" t="s">
        <v>84</v>
      </c>
      <c r="DL12" s="5"/>
      <c r="DM12" s="5"/>
      <c r="DN12" s="5"/>
      <c r="DO12" s="5"/>
      <c r="DP12" s="5"/>
      <c r="DQ12" s="5"/>
      <c r="DR12" s="5"/>
      <c r="DS12" s="5"/>
      <c r="DT12" s="5"/>
      <c r="DU12" s="5"/>
      <c r="DV12" s="5"/>
      <c r="DW12" s="5"/>
      <c r="DX12" s="6"/>
    </row>
    <row r="13" spans="1:128" ht="24.95" customHeight="1" x14ac:dyDescent="0.3">
      <c r="A13" s="22"/>
      <c r="B13" s="22"/>
      <c r="C13" s="20"/>
      <c r="E13" s="20"/>
      <c r="F13" s="20"/>
      <c r="G13" s="20"/>
      <c r="H13" s="20"/>
      <c r="I13" s="20"/>
      <c r="J13" s="20"/>
      <c r="K13" s="20"/>
      <c r="L13" s="20"/>
      <c r="M13" s="20"/>
      <c r="N13" s="20"/>
      <c r="O13" s="20"/>
      <c r="P13" s="20"/>
      <c r="Q13" s="20"/>
      <c r="R13" s="20"/>
      <c r="S13" s="20"/>
      <c r="T13" s="20"/>
      <c r="U13" s="20"/>
      <c r="V13" s="20"/>
      <c r="W13" s="20"/>
      <c r="X13" s="20"/>
      <c r="Y13" s="22"/>
      <c r="Z13" s="22"/>
      <c r="AA13" s="74"/>
      <c r="AB13" s="74"/>
      <c r="AC13" s="74"/>
      <c r="AD13" s="74"/>
      <c r="AE13" s="74"/>
      <c r="AF13" s="74" t="s">
        <v>107</v>
      </c>
      <c r="AG13" s="74" t="s">
        <v>135</v>
      </c>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t="s">
        <v>105</v>
      </c>
      <c r="BG13" s="74" t="s">
        <v>176</v>
      </c>
      <c r="BH13" s="74"/>
      <c r="BI13" s="74"/>
      <c r="BJ13" s="74"/>
      <c r="BK13" s="74"/>
      <c r="BL13" s="74"/>
      <c r="BM13" s="74"/>
      <c r="BN13" s="74"/>
      <c r="BO13" s="74"/>
      <c r="BP13" s="74"/>
      <c r="BQ13" s="74"/>
      <c r="BR13" s="74"/>
      <c r="BS13" s="74"/>
      <c r="BT13" s="74"/>
      <c r="BU13" s="74"/>
      <c r="BV13" s="74"/>
      <c r="BW13" s="74"/>
      <c r="BX13" s="74"/>
      <c r="BY13" s="74"/>
      <c r="BZ13" s="74"/>
      <c r="CA13" s="22"/>
      <c r="CB13" s="22"/>
      <c r="CC13" s="22"/>
      <c r="CD13" s="53">
        <v>7</v>
      </c>
      <c r="CE13" s="53"/>
      <c r="CF13" s="53"/>
      <c r="CG13" s="53"/>
      <c r="CH13" s="53"/>
      <c r="CI13" s="57">
        <v>181</v>
      </c>
      <c r="CJ13" s="57"/>
      <c r="CK13" s="57"/>
      <c r="CL13" s="57"/>
      <c r="CM13" s="57"/>
      <c r="CN13" s="55">
        <f>CI13-$CJ$22</f>
        <v>9.0714285714285836</v>
      </c>
      <c r="CO13" s="56"/>
      <c r="CP13" s="56"/>
      <c r="CQ13" s="56"/>
      <c r="CR13" s="81"/>
      <c r="CS13" s="83">
        <f t="shared" si="0"/>
        <v>82.29081632653083</v>
      </c>
      <c r="CT13" s="84"/>
      <c r="CU13" s="84"/>
      <c r="CV13" s="84"/>
      <c r="CW13" s="81"/>
      <c r="CX13" s="22"/>
      <c r="CY13" s="22"/>
      <c r="CZ13" s="22"/>
      <c r="DA13" s="21"/>
      <c r="DB13" s="31"/>
      <c r="DC13" s="4"/>
      <c r="DD13" s="5"/>
      <c r="DE13" s="5"/>
      <c r="DF13" s="5" t="s">
        <v>86</v>
      </c>
      <c r="DG13" s="5"/>
      <c r="DH13" s="5"/>
      <c r="DI13" s="5"/>
      <c r="DJ13" s="5" t="s">
        <v>97</v>
      </c>
      <c r="DK13" s="5" t="s">
        <v>98</v>
      </c>
      <c r="DL13" s="5"/>
      <c r="DM13" s="5"/>
      <c r="DN13" s="5"/>
      <c r="DO13" s="5"/>
      <c r="DP13" s="5"/>
      <c r="DQ13" s="5"/>
      <c r="DR13" s="5"/>
      <c r="DS13" s="5"/>
      <c r="DT13" s="5"/>
      <c r="DU13" s="5"/>
      <c r="DV13" s="5"/>
      <c r="DW13" s="5"/>
      <c r="DX13" s="6"/>
    </row>
    <row r="14" spans="1:128" ht="24.95" customHeight="1" x14ac:dyDescent="0.3">
      <c r="A14" s="22"/>
      <c r="B14" s="22"/>
      <c r="C14" s="20"/>
      <c r="E14" s="20"/>
      <c r="F14" s="20"/>
      <c r="G14" s="20"/>
      <c r="H14" s="20"/>
      <c r="I14" s="20"/>
      <c r="J14" s="20"/>
      <c r="K14" s="20"/>
      <c r="L14" s="20"/>
      <c r="M14" s="20"/>
      <c r="N14" s="20"/>
      <c r="O14" s="20"/>
      <c r="P14" s="20"/>
      <c r="Q14" s="20"/>
      <c r="R14" s="20"/>
      <c r="S14" s="20"/>
      <c r="T14" s="20"/>
      <c r="U14" s="20"/>
      <c r="V14" s="20"/>
      <c r="W14" s="20"/>
      <c r="X14" s="20"/>
      <c r="Y14" s="22"/>
      <c r="Z14" s="22"/>
      <c r="AA14" s="74"/>
      <c r="AB14" s="74"/>
      <c r="AC14" s="74"/>
      <c r="AD14" s="74"/>
      <c r="AE14" s="74"/>
      <c r="AF14" s="74" t="s">
        <v>108</v>
      </c>
      <c r="AG14" s="74" t="s">
        <v>139</v>
      </c>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t="s">
        <v>175</v>
      </c>
      <c r="BH14" s="74"/>
      <c r="BI14" s="74"/>
      <c r="BJ14" s="74"/>
      <c r="BK14" s="74"/>
      <c r="BL14" s="74"/>
      <c r="BM14" s="74"/>
      <c r="BN14" s="74"/>
      <c r="BO14" s="74"/>
      <c r="BP14" s="74"/>
      <c r="BQ14" s="74"/>
      <c r="BR14" s="74"/>
      <c r="BS14" s="74"/>
      <c r="BT14" s="74"/>
      <c r="BU14" s="74"/>
      <c r="BV14" s="74"/>
      <c r="BW14" s="74"/>
      <c r="BX14" s="74"/>
      <c r="BY14" s="74"/>
      <c r="BZ14" s="74"/>
      <c r="CA14" s="22"/>
      <c r="CB14" s="22"/>
      <c r="CC14" s="22"/>
      <c r="CD14" s="53">
        <v>8</v>
      </c>
      <c r="CE14" s="53"/>
      <c r="CF14" s="53"/>
      <c r="CG14" s="53"/>
      <c r="CH14" s="53"/>
      <c r="CI14" s="57">
        <v>167</v>
      </c>
      <c r="CJ14" s="57"/>
      <c r="CK14" s="57"/>
      <c r="CL14" s="57"/>
      <c r="CM14" s="57"/>
      <c r="CN14" s="55">
        <f>CI14-$CJ$22</f>
        <v>-4.9285714285714164</v>
      </c>
      <c r="CO14" s="56"/>
      <c r="CP14" s="56"/>
      <c r="CQ14" s="56"/>
      <c r="CR14" s="81"/>
      <c r="CS14" s="83">
        <f t="shared" si="0"/>
        <v>24.290816326530493</v>
      </c>
      <c r="CT14" s="84"/>
      <c r="CU14" s="84"/>
      <c r="CV14" s="84"/>
      <c r="CW14" s="81"/>
      <c r="CX14" s="22"/>
      <c r="CY14" s="22"/>
      <c r="CZ14" s="22"/>
      <c r="DA14" s="21"/>
      <c r="DB14" s="13"/>
      <c r="DC14" s="4"/>
      <c r="DD14" s="5"/>
      <c r="DE14" s="5"/>
      <c r="DF14" s="5" t="s">
        <v>87</v>
      </c>
      <c r="DG14" s="5"/>
      <c r="DH14" s="5"/>
      <c r="DI14" s="5"/>
      <c r="DJ14" s="5" t="s">
        <v>94</v>
      </c>
      <c r="DK14" s="5" t="s">
        <v>96</v>
      </c>
      <c r="DL14" s="5"/>
      <c r="DM14" s="5"/>
      <c r="DN14" s="5"/>
      <c r="DO14" s="5"/>
      <c r="DP14" s="5"/>
      <c r="DQ14" s="5"/>
      <c r="DR14" s="5"/>
      <c r="DS14" s="5"/>
      <c r="DT14" s="5"/>
      <c r="DU14" s="5"/>
      <c r="DV14" s="5"/>
      <c r="DW14" s="5"/>
      <c r="DX14" s="6"/>
    </row>
    <row r="15" spans="1:128" ht="24.95" customHeight="1" x14ac:dyDescent="0.3">
      <c r="A15" s="22"/>
      <c r="B15" s="22"/>
      <c r="C15" s="20"/>
      <c r="D15" s="20"/>
      <c r="E15" s="20"/>
      <c r="F15" s="20"/>
      <c r="G15" s="20"/>
      <c r="H15" s="20"/>
      <c r="I15" s="20"/>
      <c r="J15" s="20"/>
      <c r="K15" s="20"/>
      <c r="L15" s="20"/>
      <c r="M15" s="20"/>
      <c r="N15" s="20"/>
      <c r="O15" s="20"/>
      <c r="P15" s="20"/>
      <c r="Q15" s="20"/>
      <c r="R15" s="20"/>
      <c r="S15" s="20"/>
      <c r="T15" s="20"/>
      <c r="U15" s="20"/>
      <c r="V15" s="20"/>
      <c r="W15" s="20"/>
      <c r="X15" s="20"/>
      <c r="Y15" s="22"/>
      <c r="Z15" s="22"/>
      <c r="AA15" s="74"/>
      <c r="AB15" s="74"/>
      <c r="AC15" s="74"/>
      <c r="AD15" s="74"/>
      <c r="AE15" s="74"/>
      <c r="AF15" s="74" t="s">
        <v>109</v>
      </c>
      <c r="AG15" s="74" t="s">
        <v>137</v>
      </c>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t="s">
        <v>174</v>
      </c>
      <c r="BH15" s="74"/>
      <c r="BI15" s="74"/>
      <c r="BJ15" s="74"/>
      <c r="BK15" s="74"/>
      <c r="BL15" s="74"/>
      <c r="BM15" s="74"/>
      <c r="BN15" s="74"/>
      <c r="BO15" s="74"/>
      <c r="BP15" s="74"/>
      <c r="BQ15" s="74"/>
      <c r="BR15" s="74"/>
      <c r="BS15" s="74"/>
      <c r="BT15" s="74"/>
      <c r="BU15" s="74"/>
      <c r="BV15" s="74"/>
      <c r="BW15" s="74"/>
      <c r="BX15" s="74"/>
      <c r="BY15" s="74"/>
      <c r="BZ15" s="74"/>
      <c r="CA15" s="22"/>
      <c r="CB15" s="22"/>
      <c r="CC15" s="22"/>
      <c r="CD15" s="53">
        <v>9</v>
      </c>
      <c r="CE15" s="53"/>
      <c r="CF15" s="53"/>
      <c r="CG15" s="53"/>
      <c r="CH15" s="53"/>
      <c r="CI15" s="57">
        <v>160</v>
      </c>
      <c r="CJ15" s="57"/>
      <c r="CK15" s="57"/>
      <c r="CL15" s="57"/>
      <c r="CM15" s="57"/>
      <c r="CN15" s="55">
        <f>CI15-$CJ$22</f>
        <v>-11.928571428571416</v>
      </c>
      <c r="CO15" s="56"/>
      <c r="CP15" s="56"/>
      <c r="CQ15" s="56"/>
      <c r="CR15" s="81"/>
      <c r="CS15" s="83">
        <f t="shared" si="0"/>
        <v>142.29081632653032</v>
      </c>
      <c r="CT15" s="84"/>
      <c r="CU15" s="84"/>
      <c r="CV15" s="84"/>
      <c r="CW15" s="81" t="s">
        <v>111</v>
      </c>
      <c r="CX15" s="22"/>
      <c r="CY15" s="22"/>
      <c r="CZ15" s="22"/>
      <c r="DA15" s="21"/>
      <c r="DB15" s="13"/>
      <c r="DC15" s="4"/>
      <c r="DD15" s="5"/>
      <c r="DE15" s="5"/>
      <c r="DF15" s="5" t="s">
        <v>88</v>
      </c>
      <c r="DG15" s="5"/>
      <c r="DH15" s="5"/>
      <c r="DI15" s="5"/>
      <c r="DJ15" s="5" t="s">
        <v>90</v>
      </c>
      <c r="DK15" s="5" t="s">
        <v>92</v>
      </c>
      <c r="DL15" s="5"/>
      <c r="DM15" s="5"/>
      <c r="DN15" s="5"/>
      <c r="DO15" s="5"/>
      <c r="DP15" s="5"/>
      <c r="DQ15" s="5"/>
      <c r="DR15" s="5"/>
      <c r="DS15" s="5"/>
      <c r="DT15" s="5"/>
      <c r="DU15" s="5"/>
      <c r="DV15" s="5"/>
      <c r="DW15" s="5"/>
      <c r="DX15" s="6"/>
    </row>
    <row r="16" spans="1:128" ht="24.95" customHeight="1" x14ac:dyDescent="0.3">
      <c r="A16" s="22"/>
      <c r="B16" s="22"/>
      <c r="C16" s="20"/>
      <c r="D16" s="20"/>
      <c r="E16" s="20"/>
      <c r="F16" s="20"/>
      <c r="G16" s="20"/>
      <c r="H16" s="20"/>
      <c r="I16" s="20"/>
      <c r="J16" s="20"/>
      <c r="K16" s="20"/>
      <c r="L16" s="20"/>
      <c r="M16" s="20"/>
      <c r="N16" s="20"/>
      <c r="O16" s="20"/>
      <c r="P16" s="20"/>
      <c r="Q16" s="20"/>
      <c r="R16" s="20"/>
      <c r="S16" s="20"/>
      <c r="T16" s="20"/>
      <c r="U16" s="20"/>
      <c r="V16" s="20"/>
      <c r="W16" s="20"/>
      <c r="X16" s="20"/>
      <c r="Y16" s="22"/>
      <c r="Z16" s="22"/>
      <c r="AA16" s="74"/>
      <c r="AB16" s="74"/>
      <c r="AC16" s="74"/>
      <c r="AD16" s="74"/>
      <c r="AE16" s="74"/>
      <c r="AF16" s="74" t="s">
        <v>110</v>
      </c>
      <c r="AG16" s="74" t="s">
        <v>138</v>
      </c>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t="s">
        <v>173</v>
      </c>
      <c r="BH16" s="74"/>
      <c r="BI16" s="74"/>
      <c r="BJ16" s="74"/>
      <c r="BK16" s="74"/>
      <c r="BL16" s="74"/>
      <c r="BM16" s="74"/>
      <c r="BN16" s="74"/>
      <c r="BO16" s="74"/>
      <c r="BP16" s="74"/>
      <c r="BQ16" s="74"/>
      <c r="BR16" s="74"/>
      <c r="BS16" s="74"/>
      <c r="BT16" s="74"/>
      <c r="BU16" s="74"/>
      <c r="BV16" s="74"/>
      <c r="BW16" s="74"/>
      <c r="BX16" s="74"/>
      <c r="BY16" s="74"/>
      <c r="BZ16" s="74"/>
      <c r="CA16" s="22"/>
      <c r="CB16" s="22"/>
      <c r="CC16" s="22"/>
      <c r="CD16" s="53">
        <v>10</v>
      </c>
      <c r="CE16" s="53"/>
      <c r="CF16" s="53"/>
      <c r="CG16" s="53"/>
      <c r="CH16" s="53"/>
      <c r="CI16" s="57">
        <v>168</v>
      </c>
      <c r="CJ16" s="57"/>
      <c r="CK16" s="57"/>
      <c r="CL16" s="57"/>
      <c r="CM16" s="57"/>
      <c r="CN16" s="55">
        <f>CI16-$CJ$22</f>
        <v>-3.9285714285714164</v>
      </c>
      <c r="CO16" s="56"/>
      <c r="CP16" s="56"/>
      <c r="CQ16" s="56"/>
      <c r="CR16" s="81" t="s">
        <v>108</v>
      </c>
      <c r="CS16" s="83">
        <f t="shared" si="0"/>
        <v>15.43367346938766</v>
      </c>
      <c r="CT16" s="84"/>
      <c r="CU16" s="84"/>
      <c r="CV16" s="84"/>
      <c r="CW16" s="81"/>
      <c r="CX16" s="22"/>
      <c r="CY16" s="22"/>
      <c r="CZ16" s="22"/>
      <c r="DA16" s="21"/>
      <c r="DB16" s="13"/>
      <c r="DC16" s="79"/>
      <c r="DD16" s="10" t="s">
        <v>99</v>
      </c>
      <c r="DE16" s="10"/>
      <c r="DF16" s="10"/>
      <c r="DG16" s="10"/>
      <c r="DH16" s="10"/>
      <c r="DI16" s="10"/>
      <c r="DJ16" s="10"/>
      <c r="DK16" s="10"/>
      <c r="DL16" s="10"/>
      <c r="DM16" s="10"/>
      <c r="DN16" s="10"/>
      <c r="DO16" s="10"/>
      <c r="DP16" s="10"/>
      <c r="DQ16" s="10"/>
      <c r="DR16" s="10"/>
      <c r="DS16" s="10"/>
      <c r="DT16" s="10"/>
      <c r="DU16" s="10"/>
      <c r="DV16" s="10"/>
      <c r="DW16" s="10"/>
      <c r="DX16" s="16"/>
    </row>
    <row r="17" spans="1:128" ht="24.95" customHeight="1" thickBot="1" x14ac:dyDescent="0.35">
      <c r="A17" s="70"/>
      <c r="B17" s="70"/>
      <c r="C17" s="70"/>
      <c r="D17" s="20"/>
      <c r="E17" s="20"/>
      <c r="F17" s="20"/>
      <c r="G17" s="20"/>
      <c r="H17" s="20"/>
      <c r="I17" s="20"/>
      <c r="J17" s="20"/>
      <c r="K17" s="20"/>
      <c r="L17" s="20"/>
      <c r="M17" s="20"/>
      <c r="N17" s="20"/>
      <c r="O17" s="20"/>
      <c r="P17" s="20"/>
      <c r="Q17" s="20"/>
      <c r="R17" s="20"/>
      <c r="S17" s="20"/>
      <c r="T17" s="20"/>
      <c r="U17" s="20"/>
      <c r="V17" s="20"/>
      <c r="W17" s="20"/>
      <c r="X17" s="20"/>
      <c r="Y17" s="22"/>
      <c r="Z17" s="22"/>
      <c r="AA17" s="74"/>
      <c r="AB17" s="74"/>
      <c r="AY17" s="74"/>
      <c r="AZ17" s="74"/>
      <c r="BA17" s="74"/>
      <c r="BB17" s="74"/>
      <c r="BF17" s="5" t="s">
        <v>106</v>
      </c>
      <c r="BG17" s="5" t="s">
        <v>182</v>
      </c>
      <c r="BY17" s="74"/>
      <c r="BZ17" s="74"/>
      <c r="CA17" s="22"/>
      <c r="CB17" s="22"/>
      <c r="CD17" s="53">
        <v>11</v>
      </c>
      <c r="CE17" s="53"/>
      <c r="CF17" s="53"/>
      <c r="CG17" s="53"/>
      <c r="CH17" s="53"/>
      <c r="CI17" s="57">
        <v>175</v>
      </c>
      <c r="CJ17" s="57"/>
      <c r="CK17" s="57"/>
      <c r="CL17" s="57"/>
      <c r="CM17" s="57"/>
      <c r="CN17" s="55">
        <f>CI17-$CJ$22</f>
        <v>3.0714285714285836</v>
      </c>
      <c r="CO17" s="56"/>
      <c r="CP17" s="56"/>
      <c r="CQ17" s="56"/>
      <c r="CR17" s="81"/>
      <c r="CS17" s="83">
        <f t="shared" si="0"/>
        <v>9.4336734693878306</v>
      </c>
      <c r="CT17" s="84"/>
      <c r="CU17" s="84"/>
      <c r="CV17" s="84"/>
      <c r="CW17" s="81"/>
      <c r="CY17" s="22"/>
      <c r="CZ17" s="22"/>
      <c r="DA17" s="21"/>
      <c r="DB17" s="13"/>
      <c r="DC17" s="28"/>
      <c r="DD17" s="29"/>
      <c r="DE17" s="29" t="s">
        <v>100</v>
      </c>
      <c r="DF17" s="29"/>
      <c r="DG17" s="29"/>
      <c r="DH17" s="29"/>
      <c r="DI17" s="29"/>
      <c r="DJ17" s="29"/>
      <c r="DK17" s="29"/>
      <c r="DL17" s="29"/>
      <c r="DM17" s="29"/>
      <c r="DN17" s="29"/>
      <c r="DO17" s="29"/>
      <c r="DP17" s="29"/>
      <c r="DQ17" s="29"/>
      <c r="DR17" s="29"/>
      <c r="DS17" s="29"/>
      <c r="DT17" s="29"/>
      <c r="DU17" s="29"/>
      <c r="DV17" s="29"/>
      <c r="DW17" s="29"/>
      <c r="DX17" s="30"/>
    </row>
    <row r="18" spans="1:128" ht="24.95" customHeight="1" x14ac:dyDescent="0.3">
      <c r="A18" s="22"/>
      <c r="B18" s="22"/>
      <c r="C18" s="20"/>
      <c r="D18" s="20"/>
      <c r="E18" s="20"/>
      <c r="F18" s="20"/>
      <c r="G18" s="20"/>
      <c r="H18" s="20"/>
      <c r="I18" s="20"/>
      <c r="J18" s="20"/>
      <c r="K18" s="20"/>
      <c r="L18" s="20"/>
      <c r="M18" s="20"/>
      <c r="N18" s="20"/>
      <c r="O18" s="20"/>
      <c r="P18" s="20"/>
      <c r="Q18" s="20"/>
      <c r="R18" s="20"/>
      <c r="S18" s="20"/>
      <c r="T18" s="20"/>
      <c r="U18" s="20"/>
      <c r="V18" s="20"/>
      <c r="W18" s="20"/>
      <c r="X18" s="20"/>
      <c r="Y18" s="22"/>
      <c r="Z18" s="22"/>
      <c r="AA18" s="47" t="s">
        <v>141</v>
      </c>
      <c r="AB18" s="47"/>
      <c r="AC18" s="47"/>
      <c r="AD18" s="74" t="s">
        <v>142</v>
      </c>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t="s">
        <v>183</v>
      </c>
      <c r="BH18" s="74"/>
      <c r="BI18" s="74"/>
      <c r="BJ18" s="74"/>
      <c r="BK18" s="74"/>
      <c r="BL18" s="74"/>
      <c r="BM18" s="74"/>
      <c r="BN18" s="74"/>
      <c r="BO18" s="74"/>
      <c r="BP18" s="74"/>
      <c r="BQ18" s="74"/>
      <c r="BR18" s="74"/>
      <c r="BS18" s="74"/>
      <c r="BT18" s="74"/>
      <c r="BU18" s="74"/>
      <c r="BV18" s="74"/>
      <c r="BW18" s="74"/>
      <c r="BX18" s="74"/>
      <c r="BY18" s="74"/>
      <c r="BZ18" s="74"/>
      <c r="CA18" s="22"/>
      <c r="CB18" s="22"/>
      <c r="CC18" s="22"/>
      <c r="CD18" s="53">
        <v>12</v>
      </c>
      <c r="CE18" s="53"/>
      <c r="CF18" s="53"/>
      <c r="CG18" s="53"/>
      <c r="CH18" s="53"/>
      <c r="CI18" s="57">
        <v>167</v>
      </c>
      <c r="CJ18" s="57"/>
      <c r="CK18" s="57"/>
      <c r="CL18" s="57"/>
      <c r="CM18" s="57"/>
      <c r="CN18" s="55">
        <f>CI18-$CJ$22</f>
        <v>-4.9285714285714164</v>
      </c>
      <c r="CO18" s="56"/>
      <c r="CP18" s="56"/>
      <c r="CQ18" s="56"/>
      <c r="CR18" s="81"/>
      <c r="CS18" s="83">
        <f t="shared" si="0"/>
        <v>24.290816326530493</v>
      </c>
      <c r="CT18" s="84"/>
      <c r="CU18" s="84"/>
      <c r="CV18" s="84"/>
      <c r="CW18" s="81"/>
      <c r="CX18" s="22"/>
      <c r="CY18" s="22"/>
      <c r="CZ18" s="22"/>
      <c r="DA18" s="21"/>
      <c r="DB18" s="5"/>
      <c r="DC18" s="34"/>
      <c r="DD18" s="7"/>
      <c r="DE18" s="7"/>
      <c r="DF18" s="7"/>
      <c r="DG18" s="7"/>
      <c r="DH18" s="7"/>
      <c r="DI18" s="7"/>
      <c r="DJ18" s="7"/>
      <c r="DK18" s="7"/>
      <c r="DL18" s="7"/>
      <c r="DM18" s="7"/>
      <c r="DN18" s="7"/>
      <c r="DO18" s="7"/>
      <c r="DP18" s="7"/>
      <c r="DQ18" s="7"/>
      <c r="DR18" s="7"/>
      <c r="DS18" s="7"/>
      <c r="DT18" s="7"/>
      <c r="DU18" s="7"/>
      <c r="DV18" s="7"/>
      <c r="DW18" s="7"/>
      <c r="DX18" s="7"/>
    </row>
    <row r="19" spans="1:128" ht="24.95" customHeight="1" x14ac:dyDescent="0.3">
      <c r="A19" s="22"/>
      <c r="B19" s="22"/>
      <c r="C19" s="20"/>
      <c r="D19" s="20"/>
      <c r="E19" s="48" t="s">
        <v>48</v>
      </c>
      <c r="F19" s="50"/>
      <c r="G19" s="50"/>
      <c r="H19" s="50"/>
      <c r="I19" s="49"/>
      <c r="J19" s="20" t="s">
        <v>49</v>
      </c>
      <c r="K19" s="20"/>
      <c r="L19" s="20"/>
      <c r="M19" s="20"/>
      <c r="N19" s="20"/>
      <c r="O19" s="20"/>
      <c r="P19" s="20"/>
      <c r="Q19" s="20"/>
      <c r="R19" s="20"/>
      <c r="S19" s="20"/>
      <c r="T19" s="20"/>
      <c r="U19" s="20"/>
      <c r="V19" s="20"/>
      <c r="W19" s="20"/>
      <c r="X19" s="20"/>
      <c r="Y19" s="22"/>
      <c r="Z19" s="22"/>
      <c r="AA19" s="74"/>
      <c r="AB19" s="74"/>
      <c r="AC19" s="74"/>
      <c r="AD19" s="74"/>
      <c r="AE19" s="48" t="s">
        <v>143</v>
      </c>
      <c r="AF19" s="50"/>
      <c r="AG19" s="50"/>
      <c r="AH19" s="50"/>
      <c r="AI19" s="49"/>
      <c r="AJ19" s="74" t="s">
        <v>127</v>
      </c>
      <c r="AK19" s="74"/>
      <c r="AL19" s="48" t="s">
        <v>144</v>
      </c>
      <c r="AM19" s="50"/>
      <c r="AN19" s="50"/>
      <c r="AO19" s="50"/>
      <c r="AP19" s="49"/>
      <c r="AQ19" s="74"/>
      <c r="AR19" s="74"/>
      <c r="AS19" s="74"/>
      <c r="AT19" s="74"/>
      <c r="AU19" s="74"/>
      <c r="AV19" s="74"/>
      <c r="AW19" s="74"/>
      <c r="AX19" s="74"/>
      <c r="AY19" s="74"/>
      <c r="AZ19" s="74"/>
      <c r="BA19" s="74"/>
      <c r="BB19" s="74"/>
      <c r="BC19" s="74"/>
      <c r="BD19" s="74"/>
      <c r="BE19" s="74"/>
      <c r="BF19" s="74"/>
      <c r="BG19" s="74" t="s">
        <v>179</v>
      </c>
      <c r="BH19" s="74"/>
      <c r="BI19" s="74"/>
      <c r="BJ19" s="74"/>
      <c r="BK19" s="74"/>
      <c r="BL19" s="74"/>
      <c r="BM19" s="74"/>
      <c r="BN19" s="74"/>
      <c r="BO19" s="74"/>
      <c r="BP19" s="74"/>
      <c r="BQ19" s="74"/>
      <c r="BR19" s="74"/>
      <c r="BS19" s="74"/>
      <c r="BT19" s="74"/>
      <c r="BU19" s="74"/>
      <c r="BV19" s="74"/>
      <c r="BW19" s="74"/>
      <c r="BX19" s="74"/>
      <c r="BY19" s="74"/>
      <c r="BZ19" s="74"/>
      <c r="CA19" s="22"/>
      <c r="CB19" s="22"/>
      <c r="CC19" s="22"/>
      <c r="CD19" s="53">
        <v>13</v>
      </c>
      <c r="CE19" s="53"/>
      <c r="CF19" s="53"/>
      <c r="CG19" s="53"/>
      <c r="CH19" s="53"/>
      <c r="CI19" s="57">
        <v>184</v>
      </c>
      <c r="CJ19" s="57"/>
      <c r="CK19" s="57"/>
      <c r="CL19" s="57"/>
      <c r="CM19" s="57"/>
      <c r="CN19" s="55">
        <f>CI19-$CJ$22</f>
        <v>12.071428571428584</v>
      </c>
      <c r="CO19" s="56"/>
      <c r="CP19" s="56"/>
      <c r="CQ19" s="56"/>
      <c r="CR19" s="81"/>
      <c r="CS19" s="83">
        <f t="shared" si="0"/>
        <v>145.71938775510233</v>
      </c>
      <c r="CT19" s="84"/>
      <c r="CU19" s="84"/>
      <c r="CV19" s="84"/>
      <c r="CW19" s="81"/>
      <c r="CX19" s="22"/>
      <c r="CY19" s="22"/>
      <c r="CZ19" s="22"/>
      <c r="DA19" s="21"/>
      <c r="DB19" s="13"/>
      <c r="DC19" s="14" t="s">
        <v>1</v>
      </c>
      <c r="DD19" s="10" t="s">
        <v>6</v>
      </c>
      <c r="DE19" s="10"/>
      <c r="DF19" s="10"/>
      <c r="DG19" s="10"/>
      <c r="DH19" s="10"/>
      <c r="DI19" s="10"/>
      <c r="DJ19" s="10"/>
      <c r="DK19" s="10"/>
      <c r="DL19" s="10"/>
      <c r="DM19" s="10"/>
      <c r="DN19" s="10"/>
      <c r="DO19" s="10"/>
      <c r="DP19" s="10"/>
      <c r="DQ19" s="10"/>
      <c r="DR19" s="10"/>
      <c r="DS19" s="10"/>
      <c r="DT19" s="10"/>
      <c r="DU19" s="10"/>
      <c r="DV19" s="10"/>
      <c r="DW19" s="10"/>
      <c r="DX19" s="11"/>
    </row>
    <row r="20" spans="1:128" ht="24.95" customHeight="1" thickBot="1" x14ac:dyDescent="0.35">
      <c r="A20" s="22"/>
      <c r="B20" s="22"/>
      <c r="C20" s="20"/>
      <c r="D20" s="20"/>
      <c r="E20" s="20"/>
      <c r="F20" s="20"/>
      <c r="G20" s="20"/>
      <c r="H20" s="20"/>
      <c r="I20" s="20"/>
      <c r="J20" s="20" t="s">
        <v>50</v>
      </c>
      <c r="K20" s="20"/>
      <c r="L20" s="20"/>
      <c r="M20" s="20"/>
      <c r="N20" s="20"/>
      <c r="O20" s="20"/>
      <c r="P20" s="20"/>
      <c r="Q20" s="20"/>
      <c r="R20" s="20"/>
      <c r="S20" s="20"/>
      <c r="T20" s="20"/>
      <c r="U20" s="20"/>
      <c r="V20" s="20"/>
      <c r="W20" s="20"/>
      <c r="X20" s="20"/>
      <c r="Y20" s="23"/>
      <c r="Z20" s="23"/>
      <c r="AA20" s="75"/>
      <c r="AB20" s="75"/>
      <c r="AF20" s="5" t="s">
        <v>145</v>
      </c>
      <c r="AY20" s="75"/>
      <c r="AZ20" s="75"/>
      <c r="BA20" s="75"/>
      <c r="BB20" s="75"/>
      <c r="BG20" s="5" t="s">
        <v>181</v>
      </c>
      <c r="BY20" s="75"/>
      <c r="BZ20" s="75"/>
      <c r="CA20" s="23"/>
      <c r="CB20" s="23"/>
      <c r="CC20" s="23"/>
      <c r="CD20" s="64">
        <v>14</v>
      </c>
      <c r="CE20" s="64"/>
      <c r="CF20" s="64"/>
      <c r="CG20" s="64"/>
      <c r="CH20" s="64"/>
      <c r="CI20" s="63">
        <v>163</v>
      </c>
      <c r="CJ20" s="63"/>
      <c r="CK20" s="63"/>
      <c r="CL20" s="63"/>
      <c r="CM20" s="63"/>
      <c r="CN20" s="55">
        <f>CI20-$CJ$22</f>
        <v>-8.9285714285714164</v>
      </c>
      <c r="CO20" s="56"/>
      <c r="CP20" s="56"/>
      <c r="CQ20" s="56"/>
      <c r="CR20" s="81"/>
      <c r="CS20" s="83">
        <f t="shared" si="0"/>
        <v>79.71938775510182</v>
      </c>
      <c r="CT20" s="84"/>
      <c r="CU20" s="84"/>
      <c r="CV20" s="84"/>
      <c r="CW20" s="81"/>
      <c r="CX20" s="23"/>
      <c r="CY20" s="23"/>
      <c r="CZ20" s="23"/>
      <c r="DA20" s="21"/>
      <c r="DB20" s="13"/>
      <c r="DC20" s="12"/>
      <c r="DD20" s="5"/>
      <c r="DE20" s="5"/>
      <c r="DF20" s="5"/>
      <c r="DG20" s="5"/>
      <c r="DH20" s="5"/>
      <c r="DI20" s="5"/>
      <c r="DJ20" s="5"/>
      <c r="DK20" s="5"/>
      <c r="DL20" s="5"/>
      <c r="DM20" s="5"/>
      <c r="DN20" s="5"/>
      <c r="DO20" s="5"/>
      <c r="DP20" s="5"/>
      <c r="DQ20" s="5"/>
      <c r="DR20" s="5"/>
      <c r="DS20" s="5"/>
      <c r="DT20" s="5"/>
      <c r="DU20" s="5"/>
      <c r="DV20" s="5"/>
      <c r="DW20" s="5"/>
      <c r="DX20" s="13"/>
    </row>
    <row r="21" spans="1:128" ht="24.95" customHeight="1" thickTop="1" x14ac:dyDescent="0.3">
      <c r="A21" s="70"/>
      <c r="B21" s="70"/>
      <c r="C21" s="70"/>
      <c r="D21" s="20"/>
      <c r="E21" s="20"/>
      <c r="F21" s="20" t="s">
        <v>51</v>
      </c>
      <c r="G21" s="20" t="s">
        <v>52</v>
      </c>
      <c r="H21" s="20"/>
      <c r="I21" s="20"/>
      <c r="J21" s="20"/>
      <c r="K21" s="48" t="s">
        <v>45</v>
      </c>
      <c r="L21" s="50"/>
      <c r="M21" s="49"/>
      <c r="N21" s="20" t="s">
        <v>53</v>
      </c>
      <c r="O21" s="48" t="s">
        <v>44</v>
      </c>
      <c r="P21" s="50"/>
      <c r="Q21" s="49"/>
      <c r="R21" s="20" t="s">
        <v>54</v>
      </c>
      <c r="S21" s="20"/>
      <c r="T21" s="20"/>
      <c r="U21" s="20"/>
      <c r="V21" s="20"/>
      <c r="W21" s="20"/>
      <c r="X21" s="20"/>
      <c r="Y21" s="22"/>
      <c r="Z21" s="22"/>
      <c r="AA21" s="74"/>
      <c r="AB21" s="74"/>
      <c r="AF21" s="5" t="s">
        <v>146</v>
      </c>
      <c r="AY21" s="76"/>
      <c r="AZ21" s="76"/>
      <c r="BA21" s="74"/>
      <c r="BB21" s="74"/>
      <c r="BY21" s="76"/>
      <c r="BZ21" s="76"/>
      <c r="CA21" s="22"/>
      <c r="CB21" s="22"/>
      <c r="CC21" s="22"/>
      <c r="CD21" s="58" t="s">
        <v>35</v>
      </c>
      <c r="CE21" s="58"/>
      <c r="CF21" s="58"/>
      <c r="CG21" s="58"/>
      <c r="CH21" s="58"/>
      <c r="CI21" s="59">
        <f>SUM(CI7:CM20)</f>
        <v>2407</v>
      </c>
      <c r="CJ21" s="59"/>
      <c r="CK21" s="59"/>
      <c r="CL21" s="59"/>
      <c r="CM21" s="59"/>
      <c r="CN21" s="65">
        <f>SUM(CN7:CQ20)</f>
        <v>1.7053025658242404E-13</v>
      </c>
      <c r="CO21" s="66"/>
      <c r="CP21" s="66"/>
      <c r="CQ21" s="66"/>
      <c r="CR21" s="82" t="s">
        <v>109</v>
      </c>
      <c r="CS21" s="85">
        <f>SUM(CS7:CV20)</f>
        <v>926.92857142857144</v>
      </c>
      <c r="CT21" s="86"/>
      <c r="CU21" s="86"/>
      <c r="CV21" s="86"/>
      <c r="CW21" s="82" t="s">
        <v>112</v>
      </c>
      <c r="CX21" s="24"/>
      <c r="CY21" s="24"/>
      <c r="CZ21" s="24"/>
      <c r="DA21" s="21"/>
      <c r="DB21" s="13"/>
      <c r="DC21" s="12"/>
      <c r="DD21" s="5"/>
      <c r="DE21" s="5"/>
      <c r="DF21" s="5"/>
      <c r="DG21" s="5"/>
      <c r="DH21" s="5"/>
      <c r="DI21" s="5"/>
      <c r="DJ21" s="5"/>
      <c r="DK21" s="5"/>
      <c r="DL21" s="5"/>
      <c r="DM21" s="5"/>
      <c r="DN21" s="5"/>
      <c r="DO21" s="5"/>
      <c r="DP21" s="5"/>
      <c r="DQ21" s="5"/>
      <c r="DR21" s="5"/>
      <c r="DS21" s="5"/>
      <c r="DT21" s="5"/>
      <c r="DU21" s="5"/>
      <c r="DV21" s="5"/>
      <c r="DW21" s="5"/>
      <c r="DX21" s="13"/>
    </row>
    <row r="22" spans="1:128" ht="24.95" customHeight="1" x14ac:dyDescent="0.3">
      <c r="A22" s="22"/>
      <c r="B22" s="22"/>
      <c r="C22" s="20"/>
      <c r="D22" s="20"/>
      <c r="E22" s="20"/>
      <c r="F22" s="20"/>
      <c r="G22" s="20"/>
      <c r="H22" s="20"/>
      <c r="I22" s="20"/>
      <c r="J22" s="20"/>
      <c r="K22" s="20"/>
      <c r="L22" s="20"/>
      <c r="M22" s="20"/>
      <c r="N22" s="20"/>
      <c r="O22" s="20"/>
      <c r="P22" s="20"/>
      <c r="Q22" s="20"/>
      <c r="R22" s="20"/>
      <c r="S22" s="20"/>
      <c r="T22" s="20"/>
      <c r="U22" s="20"/>
      <c r="V22" s="20"/>
      <c r="W22" s="20"/>
      <c r="X22" s="20"/>
      <c r="Y22" s="22"/>
      <c r="Z22" s="22"/>
      <c r="AA22" s="74"/>
      <c r="AB22" s="74"/>
      <c r="AE22" s="5" t="s">
        <v>147</v>
      </c>
      <c r="AY22" s="76"/>
      <c r="AZ22" s="76"/>
      <c r="BA22" s="47" t="s">
        <v>166</v>
      </c>
      <c r="BB22" s="47"/>
      <c r="BC22" s="47"/>
      <c r="BD22" s="5" t="s">
        <v>184</v>
      </c>
      <c r="BY22" s="76"/>
      <c r="BZ22" s="76"/>
      <c r="CA22" s="22"/>
      <c r="CB22" s="22"/>
      <c r="CC22" s="22"/>
      <c r="CD22" s="53" t="s">
        <v>31</v>
      </c>
      <c r="CE22" s="53"/>
      <c r="CF22" s="53"/>
      <c r="CG22" s="53"/>
      <c r="CH22" s="53"/>
      <c r="CI22" s="80" t="s">
        <v>105</v>
      </c>
      <c r="CJ22" s="67">
        <f>AVERAGE(CI7:CM20)</f>
        <v>171.92857142857142</v>
      </c>
      <c r="CK22" s="67"/>
      <c r="CL22" s="67"/>
      <c r="CM22" s="68"/>
      <c r="CN22" s="60"/>
      <c r="CO22" s="61"/>
      <c r="CP22" s="61"/>
      <c r="CQ22" s="61"/>
      <c r="CR22" s="62"/>
      <c r="CS22" s="54"/>
      <c r="CT22" s="54"/>
      <c r="CU22" s="54"/>
      <c r="CV22" s="54"/>
      <c r="CW22" s="54"/>
      <c r="CX22" s="24"/>
      <c r="CY22" s="24"/>
      <c r="CZ22" s="24"/>
      <c r="DA22" s="21"/>
      <c r="DB22" s="13"/>
      <c r="DC22" s="12"/>
      <c r="DD22" s="5"/>
      <c r="DE22" s="5"/>
      <c r="DF22" s="5"/>
      <c r="DG22" s="5"/>
      <c r="DH22" s="5"/>
      <c r="DI22" s="5"/>
      <c r="DJ22" s="5"/>
      <c r="DK22" s="5"/>
      <c r="DL22" s="5"/>
      <c r="DM22" s="5"/>
      <c r="DN22" s="5"/>
      <c r="DO22" s="5"/>
      <c r="DP22" s="5"/>
      <c r="DQ22" s="5"/>
      <c r="DR22" s="5"/>
      <c r="DS22" s="5"/>
      <c r="DT22" s="5"/>
      <c r="DU22" s="5"/>
      <c r="DV22" s="5"/>
      <c r="DW22" s="5"/>
      <c r="DX22" s="13"/>
    </row>
    <row r="23" spans="1:128" ht="24.95" customHeight="1" x14ac:dyDescent="0.3">
      <c r="A23" s="47" t="s">
        <v>42</v>
      </c>
      <c r="B23" s="47"/>
      <c r="C23" s="47"/>
      <c r="D23" s="20" t="s">
        <v>55</v>
      </c>
      <c r="E23" s="20"/>
      <c r="F23" s="20"/>
      <c r="G23" s="20"/>
      <c r="H23" s="20"/>
      <c r="I23" s="20"/>
      <c r="J23" s="20"/>
      <c r="K23" s="20"/>
      <c r="L23" s="20"/>
      <c r="M23" s="20"/>
      <c r="N23" s="20"/>
      <c r="O23" s="20"/>
      <c r="P23" s="20"/>
      <c r="Q23" s="20"/>
      <c r="R23" s="20"/>
      <c r="S23" s="20"/>
      <c r="T23" s="20"/>
      <c r="U23" s="20"/>
      <c r="V23" s="20"/>
      <c r="W23" s="20"/>
      <c r="X23" s="20"/>
      <c r="Y23" s="22"/>
      <c r="Z23" s="22"/>
      <c r="AA23" s="74"/>
      <c r="AB23" s="77"/>
      <c r="AF23" s="48" t="s">
        <v>85</v>
      </c>
      <c r="AG23" s="50"/>
      <c r="AH23" s="50"/>
      <c r="AI23" s="50"/>
      <c r="AJ23" s="49"/>
      <c r="AL23" s="5" t="s">
        <v>81</v>
      </c>
      <c r="AM23" s="5" t="s">
        <v>83</v>
      </c>
      <c r="AY23" s="77"/>
      <c r="AZ23" s="77"/>
      <c r="BA23" s="74"/>
      <c r="BB23" s="77"/>
      <c r="BE23" s="5" t="s">
        <v>185</v>
      </c>
      <c r="BY23" s="77"/>
      <c r="BZ23" s="77"/>
      <c r="CA23" s="22"/>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1"/>
      <c r="DB23" s="5"/>
      <c r="DC23" s="12"/>
      <c r="DD23" s="5"/>
      <c r="DE23" s="5"/>
      <c r="DF23" s="5"/>
      <c r="DG23" s="5"/>
      <c r="DH23" s="5"/>
      <c r="DI23" s="5"/>
      <c r="DJ23" s="5"/>
      <c r="DK23" s="5"/>
      <c r="DL23" s="5"/>
      <c r="DM23" s="5"/>
      <c r="DN23" s="5"/>
      <c r="DO23" s="5"/>
      <c r="DP23" s="5"/>
      <c r="DQ23" s="5"/>
      <c r="DR23" s="5"/>
      <c r="DS23" s="5"/>
      <c r="DT23" s="5"/>
      <c r="DU23" s="5"/>
      <c r="DV23" s="5"/>
      <c r="DW23" s="5"/>
      <c r="DX23" s="13"/>
    </row>
    <row r="24" spans="1:128" ht="24.95" customHeight="1" x14ac:dyDescent="0.3">
      <c r="A24" s="18"/>
      <c r="B24" s="18"/>
      <c r="C24" s="18"/>
      <c r="E24" s="20" t="s">
        <v>63</v>
      </c>
      <c r="F24" s="20"/>
      <c r="G24" s="20"/>
      <c r="H24" s="20"/>
      <c r="I24" s="20"/>
      <c r="J24" s="20"/>
      <c r="K24" s="20"/>
      <c r="L24" s="20"/>
      <c r="M24" s="20"/>
      <c r="N24" s="20"/>
      <c r="O24" s="20"/>
      <c r="P24" s="20"/>
      <c r="Q24" s="20"/>
      <c r="R24" s="20"/>
      <c r="S24" s="20"/>
      <c r="T24" s="20"/>
      <c r="X24" s="20"/>
      <c r="Y24" s="22"/>
      <c r="Z24" s="22"/>
      <c r="AA24" s="74"/>
      <c r="AB24" s="77"/>
      <c r="AF24" s="48" t="s">
        <v>86</v>
      </c>
      <c r="AG24" s="50"/>
      <c r="AH24" s="50"/>
      <c r="AI24" s="50"/>
      <c r="AJ24" s="49"/>
      <c r="AL24" s="5" t="s">
        <v>148</v>
      </c>
      <c r="AM24" s="5" t="s">
        <v>98</v>
      </c>
      <c r="AY24" s="77"/>
      <c r="AZ24" s="77"/>
      <c r="BA24" s="74"/>
      <c r="BB24" s="77"/>
      <c r="BF24" s="5" t="s">
        <v>189</v>
      </c>
      <c r="BY24" s="77"/>
      <c r="BZ24" s="77"/>
      <c r="CA24" s="22"/>
      <c r="CB24" s="25"/>
      <c r="CC24" s="22"/>
      <c r="CD24" s="88" t="s">
        <v>105</v>
      </c>
      <c r="CE24" s="25" t="s">
        <v>85</v>
      </c>
      <c r="CF24" s="25"/>
      <c r="CG24" s="25"/>
      <c r="CH24" s="25"/>
      <c r="CI24" s="25"/>
      <c r="CJ24" s="25"/>
      <c r="CK24" s="25"/>
      <c r="CL24" s="89">
        <f>CJ22</f>
        <v>171.92857142857142</v>
      </c>
      <c r="CM24" s="90"/>
      <c r="CN24" s="90"/>
      <c r="CO24" s="90"/>
      <c r="CP24" s="90"/>
      <c r="CQ24" s="90"/>
      <c r="CR24" s="91"/>
      <c r="CS24" s="25"/>
      <c r="CT24" s="25"/>
      <c r="CU24" s="25"/>
      <c r="CV24" s="25"/>
      <c r="CW24" s="25"/>
      <c r="CX24" s="25"/>
      <c r="CY24" s="25"/>
      <c r="CZ24" s="25"/>
      <c r="DA24" s="21"/>
      <c r="DB24" s="5"/>
      <c r="DC24" s="12"/>
      <c r="DD24" s="5"/>
      <c r="DE24" s="5"/>
      <c r="DF24" s="5"/>
      <c r="DG24" s="5"/>
      <c r="DH24" s="5"/>
      <c r="DI24" s="5"/>
      <c r="DJ24" s="5"/>
      <c r="DK24" s="5"/>
      <c r="DL24" s="5"/>
      <c r="DM24" s="5"/>
      <c r="DN24" s="5"/>
      <c r="DO24" s="5"/>
      <c r="DP24" s="5"/>
      <c r="DQ24" s="5"/>
      <c r="DR24" s="5"/>
      <c r="DS24" s="5"/>
      <c r="DT24" s="5"/>
      <c r="DU24" s="5"/>
      <c r="DV24" s="5"/>
      <c r="DW24" s="5"/>
      <c r="DX24" s="13"/>
    </row>
    <row r="25" spans="1:128" ht="24.95" customHeight="1" x14ac:dyDescent="0.3">
      <c r="C25" s="18"/>
      <c r="F25" s="18" t="s">
        <v>56</v>
      </c>
      <c r="G25" s="18" t="s">
        <v>64</v>
      </c>
      <c r="AA25" s="74"/>
      <c r="AB25" s="74"/>
      <c r="AF25" s="48" t="s">
        <v>87</v>
      </c>
      <c r="AG25" s="50"/>
      <c r="AH25" s="50"/>
      <c r="AI25" s="50"/>
      <c r="AJ25" s="49"/>
      <c r="AL25" s="5" t="s">
        <v>93</v>
      </c>
      <c r="AM25" s="5" t="s">
        <v>95</v>
      </c>
      <c r="AY25" s="76"/>
      <c r="AZ25" s="76"/>
      <c r="BA25" s="74"/>
      <c r="BB25" s="74"/>
      <c r="BF25" s="5" t="s">
        <v>190</v>
      </c>
      <c r="BY25" s="76"/>
      <c r="BZ25" s="76"/>
      <c r="CA25" s="22"/>
      <c r="CB25" s="22"/>
      <c r="CC25" s="22"/>
      <c r="CD25" s="22" t="s">
        <v>106</v>
      </c>
      <c r="CE25" s="22" t="s">
        <v>117</v>
      </c>
      <c r="CF25" s="22"/>
      <c r="CG25" s="22"/>
      <c r="CH25" s="24"/>
      <c r="CI25" s="24"/>
      <c r="CJ25" s="24"/>
      <c r="CK25" s="24"/>
      <c r="CL25" s="89">
        <f>CN8</f>
        <v>2.0714285714285836</v>
      </c>
      <c r="CM25" s="90"/>
      <c r="CN25" s="90"/>
      <c r="CO25" s="90"/>
      <c r="CP25" s="90"/>
      <c r="CQ25" s="90"/>
      <c r="CR25" s="91"/>
      <c r="CS25" s="24"/>
      <c r="CT25" s="24"/>
      <c r="CU25" s="24"/>
      <c r="CV25" s="24"/>
      <c r="CW25" s="24"/>
      <c r="CX25" s="24"/>
      <c r="CY25" s="24"/>
      <c r="CZ25" s="24"/>
      <c r="DA25" s="21"/>
      <c r="DC25" s="12"/>
      <c r="DD25" s="5"/>
      <c r="DE25" s="5"/>
      <c r="DF25" s="5"/>
      <c r="DG25" s="5"/>
      <c r="DH25" s="5"/>
      <c r="DI25" s="5"/>
      <c r="DJ25" s="5"/>
      <c r="DK25" s="5"/>
      <c r="DL25" s="5"/>
      <c r="DM25" s="5"/>
      <c r="DN25" s="5"/>
      <c r="DO25" s="5"/>
      <c r="DP25" s="5"/>
      <c r="DQ25" s="5"/>
      <c r="DR25" s="5"/>
      <c r="DS25" s="5"/>
      <c r="DT25" s="5"/>
      <c r="DU25" s="5"/>
      <c r="DV25" s="5"/>
      <c r="DW25" s="5"/>
      <c r="DX25" s="13"/>
    </row>
    <row r="26" spans="1:128" ht="24.95" customHeight="1" x14ac:dyDescent="0.3">
      <c r="C26" s="18"/>
      <c r="F26" s="18" t="s">
        <v>57</v>
      </c>
      <c r="G26" s="18" t="s">
        <v>65</v>
      </c>
      <c r="AA26" s="74"/>
      <c r="AB26" s="74"/>
      <c r="AF26" s="48" t="s">
        <v>88</v>
      </c>
      <c r="AG26" s="50"/>
      <c r="AH26" s="50"/>
      <c r="AI26" s="50"/>
      <c r="AJ26" s="49"/>
      <c r="AL26" s="5" t="s">
        <v>89</v>
      </c>
      <c r="AM26" s="5" t="s">
        <v>91</v>
      </c>
      <c r="AY26" s="76"/>
      <c r="AZ26" s="76"/>
      <c r="BA26" s="74"/>
      <c r="BB26" s="74"/>
      <c r="BF26" s="5" t="s">
        <v>191</v>
      </c>
      <c r="BY26" s="76"/>
      <c r="BZ26" s="76"/>
      <c r="CA26" s="22"/>
      <c r="CB26" s="22"/>
      <c r="CC26" s="22"/>
      <c r="CD26" s="22" t="s">
        <v>107</v>
      </c>
      <c r="CE26" s="22" t="s">
        <v>117</v>
      </c>
      <c r="CF26" s="22"/>
      <c r="CG26" s="22"/>
      <c r="CH26" s="24"/>
      <c r="CI26" s="24"/>
      <c r="CJ26" s="24"/>
      <c r="CK26" s="24"/>
      <c r="CL26" s="89">
        <f>CN12</f>
        <v>7.0714285714285836</v>
      </c>
      <c r="CM26" s="90"/>
      <c r="CN26" s="90"/>
      <c r="CO26" s="90"/>
      <c r="CP26" s="90"/>
      <c r="CQ26" s="90"/>
      <c r="CR26" s="91"/>
      <c r="CS26" s="24"/>
      <c r="CT26" s="24"/>
      <c r="CU26" s="24"/>
      <c r="CV26" s="24"/>
      <c r="CW26" s="24"/>
      <c r="CX26" s="24"/>
      <c r="CY26" s="24"/>
      <c r="CZ26" s="24"/>
      <c r="DA26" s="21"/>
      <c r="DC26" s="12"/>
      <c r="DD26" s="5"/>
      <c r="DE26" s="5"/>
      <c r="DF26" s="5"/>
      <c r="DG26" s="5"/>
      <c r="DH26" s="5"/>
      <c r="DI26" s="5"/>
      <c r="DJ26" s="5"/>
      <c r="DK26" s="5"/>
      <c r="DL26" s="5"/>
      <c r="DM26" s="5"/>
      <c r="DN26" s="5"/>
      <c r="DO26" s="5"/>
      <c r="DP26" s="5"/>
      <c r="DQ26" s="5"/>
      <c r="DR26" s="5"/>
      <c r="DS26" s="5"/>
      <c r="DT26" s="5"/>
      <c r="DU26" s="5"/>
      <c r="DV26" s="5"/>
      <c r="DW26" s="5"/>
      <c r="DX26" s="13"/>
    </row>
    <row r="27" spans="1:128" ht="24.95" customHeight="1" x14ac:dyDescent="0.3">
      <c r="C27" s="18"/>
      <c r="G27" s="18" t="s">
        <v>58</v>
      </c>
      <c r="AA27" s="74"/>
      <c r="AB27" s="74"/>
      <c r="AF27" s="5" t="s">
        <v>149</v>
      </c>
      <c r="AK27" s="48" t="s">
        <v>150</v>
      </c>
      <c r="AL27" s="50"/>
      <c r="AM27" s="50"/>
      <c r="AN27" s="50"/>
      <c r="AO27" s="49"/>
      <c r="AP27" s="5" t="s">
        <v>151</v>
      </c>
      <c r="AY27" s="74"/>
      <c r="AZ27" s="74"/>
      <c r="BA27" s="74"/>
      <c r="BB27" s="74"/>
      <c r="BF27" s="5" t="s">
        <v>188</v>
      </c>
      <c r="BY27" s="74"/>
      <c r="BZ27" s="74"/>
      <c r="CA27" s="22"/>
      <c r="CB27" s="22"/>
      <c r="CC27" s="22"/>
      <c r="CD27" s="22" t="s">
        <v>108</v>
      </c>
      <c r="CE27" s="22" t="s">
        <v>117</v>
      </c>
      <c r="CF27" s="22"/>
      <c r="CG27" s="22"/>
      <c r="CH27" s="22"/>
      <c r="CI27" s="22"/>
      <c r="CJ27" s="22"/>
      <c r="CK27" s="22"/>
      <c r="CL27" s="89">
        <f>CN16</f>
        <v>-3.9285714285714164</v>
      </c>
      <c r="CM27" s="90"/>
      <c r="CN27" s="90"/>
      <c r="CO27" s="90"/>
      <c r="CP27" s="90"/>
      <c r="CQ27" s="90"/>
      <c r="CR27" s="91"/>
      <c r="CS27" s="22"/>
      <c r="CT27" s="22"/>
      <c r="CU27" s="22"/>
      <c r="CV27" s="22"/>
      <c r="CW27" s="22"/>
      <c r="CX27" s="22"/>
      <c r="CY27" s="22"/>
      <c r="CZ27" s="22"/>
      <c r="DA27" s="21"/>
      <c r="DC27" s="12"/>
      <c r="DD27" s="5"/>
      <c r="DE27" s="5"/>
      <c r="DF27" s="5"/>
      <c r="DG27" s="5"/>
      <c r="DH27" s="5"/>
      <c r="DI27" s="5"/>
      <c r="DJ27" s="5"/>
      <c r="DK27" s="5"/>
      <c r="DL27" s="5"/>
      <c r="DM27" s="5"/>
      <c r="DN27" s="5"/>
      <c r="DO27" s="5"/>
      <c r="DP27" s="5"/>
      <c r="DQ27" s="5"/>
      <c r="DR27" s="5"/>
      <c r="DS27" s="5"/>
      <c r="DT27" s="5"/>
      <c r="DU27" s="5"/>
      <c r="DV27" s="5"/>
      <c r="DW27" s="5"/>
      <c r="DX27" s="13"/>
    </row>
    <row r="28" spans="1:128" ht="24.95" customHeight="1" x14ac:dyDescent="0.3">
      <c r="C28" s="18"/>
      <c r="F28" s="18" t="s">
        <v>59</v>
      </c>
      <c r="G28" s="18" t="s">
        <v>60</v>
      </c>
      <c r="AA28" s="74"/>
      <c r="AB28" s="74"/>
      <c r="AY28" s="74"/>
      <c r="AZ28" s="74"/>
      <c r="BA28" s="74"/>
      <c r="BB28" s="74"/>
      <c r="BY28" s="74"/>
      <c r="BZ28" s="74"/>
      <c r="CA28" s="22"/>
      <c r="CB28" s="22"/>
      <c r="CC28" s="23"/>
      <c r="CD28" s="22" t="s">
        <v>109</v>
      </c>
      <c r="CE28" s="22" t="s">
        <v>118</v>
      </c>
      <c r="CF28" s="22"/>
      <c r="CG28" s="22"/>
      <c r="CH28" s="22"/>
      <c r="CI28" s="22"/>
      <c r="CJ28" s="22"/>
      <c r="CK28" s="22"/>
      <c r="CL28" s="89">
        <f>CN21</f>
        <v>1.7053025658242404E-13</v>
      </c>
      <c r="CM28" s="90"/>
      <c r="CN28" s="90"/>
      <c r="CO28" s="90"/>
      <c r="CP28" s="90"/>
      <c r="CQ28" s="90"/>
      <c r="CR28" s="91"/>
      <c r="CS28" s="22"/>
      <c r="CT28" s="22"/>
      <c r="CU28" s="22"/>
      <c r="CV28" s="22"/>
      <c r="CW28" s="22"/>
      <c r="CX28" s="22"/>
      <c r="CY28" s="22"/>
      <c r="CZ28" s="22"/>
      <c r="DA28" s="21"/>
      <c r="DC28" s="12"/>
      <c r="DD28" s="5"/>
      <c r="DE28" s="5"/>
      <c r="DF28" s="5"/>
      <c r="DG28" s="5"/>
      <c r="DH28" s="5"/>
      <c r="DI28" s="5"/>
      <c r="DJ28" s="5"/>
      <c r="DK28" s="5"/>
      <c r="DL28" s="5"/>
      <c r="DM28" s="5"/>
      <c r="DN28" s="5"/>
      <c r="DO28" s="5"/>
      <c r="DP28" s="5"/>
      <c r="DQ28" s="5"/>
      <c r="DR28" s="5"/>
      <c r="DS28" s="5"/>
      <c r="DT28" s="5"/>
      <c r="DU28" s="5"/>
      <c r="DV28" s="5"/>
      <c r="DW28" s="5"/>
      <c r="DX28" s="13"/>
    </row>
    <row r="29" spans="1:128" ht="24.95" customHeight="1" x14ac:dyDescent="0.3">
      <c r="A29" s="70"/>
      <c r="B29" s="70"/>
      <c r="C29" s="70"/>
      <c r="G29" s="18" t="s">
        <v>61</v>
      </c>
      <c r="AA29" s="74"/>
      <c r="AB29" s="74"/>
      <c r="AC29" s="14" t="s">
        <v>1</v>
      </c>
      <c r="AD29" s="10" t="s">
        <v>6</v>
      </c>
      <c r="AE29" s="10"/>
      <c r="AF29" s="10"/>
      <c r="AG29" s="10"/>
      <c r="AH29" s="10"/>
      <c r="AI29" s="10"/>
      <c r="AJ29" s="10"/>
      <c r="AK29" s="10"/>
      <c r="AL29" s="10"/>
      <c r="AM29" s="10"/>
      <c r="AN29" s="10"/>
      <c r="AO29" s="10"/>
      <c r="AP29" s="10"/>
      <c r="AQ29" s="10"/>
      <c r="AR29" s="10"/>
      <c r="AS29" s="10"/>
      <c r="AT29" s="10"/>
      <c r="AU29" s="10"/>
      <c r="AV29" s="10"/>
      <c r="AW29" s="10"/>
      <c r="AX29" s="11"/>
      <c r="AY29" s="74"/>
      <c r="AZ29" s="74"/>
      <c r="BA29" s="74"/>
      <c r="BB29" s="74"/>
      <c r="BC29" s="14" t="s">
        <v>1</v>
      </c>
      <c r="BD29" s="10" t="s">
        <v>6</v>
      </c>
      <c r="BE29" s="10"/>
      <c r="BF29" s="10"/>
      <c r="BG29" s="10"/>
      <c r="BH29" s="10"/>
      <c r="BI29" s="10"/>
      <c r="BJ29" s="10"/>
      <c r="BK29" s="10"/>
      <c r="BL29" s="10"/>
      <c r="BM29" s="10"/>
      <c r="BN29" s="10"/>
      <c r="BO29" s="10"/>
      <c r="BP29" s="10"/>
      <c r="BQ29" s="10"/>
      <c r="BR29" s="10"/>
      <c r="BS29" s="10"/>
      <c r="BT29" s="10"/>
      <c r="BU29" s="10"/>
      <c r="BV29" s="10"/>
      <c r="BW29" s="10"/>
      <c r="BX29" s="11"/>
      <c r="BY29" s="74"/>
      <c r="BZ29" s="74"/>
      <c r="CA29" s="22"/>
      <c r="CB29" s="22"/>
      <c r="CC29" s="22"/>
      <c r="CD29" s="22" t="s">
        <v>110</v>
      </c>
      <c r="CE29" s="22" t="s">
        <v>119</v>
      </c>
      <c r="CF29" s="22"/>
      <c r="CG29" s="22"/>
      <c r="CH29" s="22"/>
      <c r="CI29" s="22"/>
      <c r="CJ29" s="22"/>
      <c r="CK29" s="22"/>
      <c r="CL29" s="89">
        <f>CS9</f>
        <v>142.29081632653032</v>
      </c>
      <c r="CM29" s="90"/>
      <c r="CN29" s="90"/>
      <c r="CO29" s="90"/>
      <c r="CP29" s="90"/>
      <c r="CQ29" s="90"/>
      <c r="CR29" s="91"/>
      <c r="CS29" s="22"/>
      <c r="CT29" s="22"/>
      <c r="CU29" s="22"/>
      <c r="CV29" s="22"/>
      <c r="CW29" s="22"/>
      <c r="CX29" s="22"/>
      <c r="CY29" s="22"/>
      <c r="CZ29" s="22"/>
      <c r="DA29" s="21"/>
      <c r="DC29" s="12"/>
      <c r="DD29" s="5"/>
      <c r="DE29" s="5"/>
      <c r="DF29" s="5"/>
      <c r="DG29" s="5"/>
      <c r="DH29" s="5"/>
      <c r="DI29" s="5"/>
      <c r="DJ29" s="5"/>
      <c r="DK29" s="5"/>
      <c r="DL29" s="5"/>
      <c r="DM29" s="5"/>
      <c r="DN29" s="5"/>
      <c r="DO29" s="5"/>
      <c r="DP29" s="5"/>
      <c r="DQ29" s="5"/>
      <c r="DR29" s="5"/>
      <c r="DS29" s="5"/>
      <c r="DT29" s="5"/>
      <c r="DU29" s="5"/>
      <c r="DV29" s="5"/>
      <c r="DW29" s="5"/>
      <c r="DX29" s="13"/>
    </row>
    <row r="30" spans="1:128" ht="24.95" customHeight="1" x14ac:dyDescent="0.3">
      <c r="C30" s="18"/>
      <c r="G30" s="18" t="s">
        <v>62</v>
      </c>
      <c r="AA30" s="74"/>
      <c r="AB30" s="74"/>
      <c r="AC30" s="12"/>
      <c r="AX30" s="13"/>
      <c r="AY30" s="74"/>
      <c r="AZ30" s="74"/>
      <c r="BA30" s="74"/>
      <c r="BB30" s="74"/>
      <c r="BC30" s="12"/>
      <c r="BX30" s="13"/>
      <c r="BY30" s="74"/>
      <c r="BZ30" s="74"/>
      <c r="CA30" s="22"/>
      <c r="CB30" s="22"/>
      <c r="CC30" s="22"/>
      <c r="CD30" s="22" t="s">
        <v>111</v>
      </c>
      <c r="CE30" s="22" t="s">
        <v>119</v>
      </c>
      <c r="CF30" s="22"/>
      <c r="CG30" s="22"/>
      <c r="CH30" s="22"/>
      <c r="CI30" s="22"/>
      <c r="CJ30" s="22"/>
      <c r="CK30" s="22"/>
      <c r="CL30" s="89">
        <f>CS15</f>
        <v>142.29081632653032</v>
      </c>
      <c r="CM30" s="90"/>
      <c r="CN30" s="90"/>
      <c r="CO30" s="90"/>
      <c r="CP30" s="90"/>
      <c r="CQ30" s="90"/>
      <c r="CR30" s="91"/>
      <c r="CS30" s="22"/>
      <c r="CT30" s="22"/>
      <c r="CU30" s="22"/>
      <c r="CV30" s="22"/>
      <c r="CW30" s="22"/>
      <c r="CX30" s="22"/>
      <c r="CY30" s="22"/>
      <c r="CZ30" s="22"/>
      <c r="DA30" s="21"/>
      <c r="DC30" s="12"/>
      <c r="DD30" s="5"/>
      <c r="DE30" s="5"/>
      <c r="DF30" s="5"/>
      <c r="DG30" s="5"/>
      <c r="DH30" s="5"/>
      <c r="DI30" s="5"/>
      <c r="DJ30" s="5"/>
      <c r="DK30" s="5"/>
      <c r="DL30" s="5"/>
      <c r="DM30" s="5"/>
      <c r="DN30" s="5"/>
      <c r="DO30" s="5"/>
      <c r="DP30" s="5"/>
      <c r="DQ30" s="5"/>
      <c r="DR30" s="5"/>
      <c r="DS30" s="5"/>
      <c r="DT30" s="5"/>
      <c r="DU30" s="5"/>
      <c r="DV30" s="5"/>
      <c r="DW30" s="5"/>
      <c r="DX30" s="13"/>
    </row>
    <row r="31" spans="1:128" ht="24.95" customHeight="1" x14ac:dyDescent="0.3">
      <c r="C31" s="18"/>
      <c r="AA31" s="74"/>
      <c r="AB31" s="74"/>
      <c r="AC31" s="12"/>
      <c r="AX31" s="13"/>
      <c r="AY31" s="74"/>
      <c r="AZ31" s="74"/>
      <c r="BA31" s="74"/>
      <c r="BB31" s="74"/>
      <c r="BC31" s="12"/>
      <c r="BX31" s="13"/>
      <c r="BY31" s="74"/>
      <c r="BZ31" s="74"/>
      <c r="CA31" s="22"/>
      <c r="CB31" s="22"/>
      <c r="CC31" s="22"/>
      <c r="CD31" s="22" t="s">
        <v>112</v>
      </c>
      <c r="CE31" s="22" t="s">
        <v>116</v>
      </c>
      <c r="CF31" s="22"/>
      <c r="CG31" s="22"/>
      <c r="CH31" s="22"/>
      <c r="CI31" s="22"/>
      <c r="CJ31" s="22"/>
      <c r="CK31" s="22"/>
      <c r="CL31" s="89">
        <f>CS21</f>
        <v>926.92857142857144</v>
      </c>
      <c r="CM31" s="90"/>
      <c r="CN31" s="90"/>
      <c r="CO31" s="90"/>
      <c r="CP31" s="90"/>
      <c r="CQ31" s="90"/>
      <c r="CR31" s="91"/>
      <c r="CS31" s="22"/>
      <c r="CT31" s="22"/>
      <c r="CU31" s="22"/>
      <c r="CV31" s="22"/>
      <c r="CW31" s="22"/>
      <c r="CX31" s="22"/>
      <c r="CY31" s="22"/>
      <c r="CZ31" s="22"/>
      <c r="DA31" s="21"/>
      <c r="DC31" s="35"/>
      <c r="DD31" s="7"/>
      <c r="DE31" s="7"/>
      <c r="DF31" s="7"/>
      <c r="DG31" s="7"/>
      <c r="DH31" s="7"/>
      <c r="DI31" s="7"/>
      <c r="DJ31" s="7"/>
      <c r="DK31" s="7"/>
      <c r="DL31" s="7"/>
      <c r="DM31" s="7"/>
      <c r="DN31" s="7"/>
      <c r="DO31" s="7"/>
      <c r="DP31" s="7"/>
      <c r="DQ31" s="7"/>
      <c r="DR31" s="7"/>
      <c r="DS31" s="7"/>
      <c r="DT31" s="7"/>
      <c r="DU31" s="7"/>
      <c r="DV31" s="7"/>
      <c r="DW31" s="7"/>
      <c r="DX31" s="8"/>
    </row>
    <row r="32" spans="1:128" ht="24.95" customHeight="1" x14ac:dyDescent="0.3">
      <c r="C32" s="14" t="s">
        <v>1</v>
      </c>
      <c r="D32" s="10" t="s">
        <v>6</v>
      </c>
      <c r="E32" s="10"/>
      <c r="F32" s="10"/>
      <c r="G32" s="10"/>
      <c r="H32" s="10"/>
      <c r="I32" s="10"/>
      <c r="J32" s="10"/>
      <c r="K32" s="10"/>
      <c r="L32" s="10"/>
      <c r="M32" s="10"/>
      <c r="N32" s="10"/>
      <c r="O32" s="10"/>
      <c r="P32" s="10"/>
      <c r="Q32" s="10"/>
      <c r="R32" s="10"/>
      <c r="S32" s="10"/>
      <c r="T32" s="10"/>
      <c r="U32" s="10"/>
      <c r="V32" s="10"/>
      <c r="W32" s="10"/>
      <c r="X32" s="11"/>
      <c r="AA32" s="74"/>
      <c r="AB32" s="74"/>
      <c r="AC32" s="12"/>
      <c r="AX32" s="13"/>
      <c r="AY32" s="74"/>
      <c r="AZ32" s="74"/>
      <c r="BA32" s="74"/>
      <c r="BB32" s="74"/>
      <c r="BC32" s="12"/>
      <c r="BX32" s="13"/>
      <c r="BY32" s="74"/>
      <c r="BZ32" s="74"/>
      <c r="CA32" s="22"/>
      <c r="CB32" s="22"/>
      <c r="CC32" s="22"/>
      <c r="CD32" s="22"/>
      <c r="CE32" s="22"/>
      <c r="CF32" s="22"/>
      <c r="CG32" s="22"/>
      <c r="CH32" s="22"/>
      <c r="CI32" s="22"/>
      <c r="CJ32" s="22"/>
      <c r="CK32" s="22"/>
      <c r="CL32" s="22"/>
      <c r="CM32" s="22"/>
      <c r="CN32" s="22"/>
      <c r="CO32" s="24"/>
      <c r="CP32" s="24"/>
      <c r="CQ32" s="24"/>
      <c r="CR32" s="24"/>
      <c r="CS32" s="24"/>
      <c r="CT32" s="37"/>
      <c r="CU32" s="37"/>
      <c r="CV32" s="37"/>
      <c r="CW32" s="37"/>
      <c r="CX32" s="37"/>
      <c r="CY32" s="22"/>
      <c r="CZ32" s="22"/>
      <c r="DA32" s="26"/>
    </row>
    <row r="33" spans="3:117" ht="24.95" customHeight="1" x14ac:dyDescent="0.3">
      <c r="C33" s="12"/>
      <c r="D33" s="5"/>
      <c r="E33" s="5"/>
      <c r="F33" s="5"/>
      <c r="G33" s="5"/>
      <c r="H33" s="5"/>
      <c r="I33" s="5"/>
      <c r="J33" s="5"/>
      <c r="K33" s="5"/>
      <c r="L33" s="5"/>
      <c r="M33" s="5"/>
      <c r="N33" s="5"/>
      <c r="O33" s="5"/>
      <c r="P33" s="5"/>
      <c r="Q33" s="5"/>
      <c r="R33" s="5"/>
      <c r="S33" s="5"/>
      <c r="T33" s="5"/>
      <c r="U33" s="5"/>
      <c r="V33" s="5"/>
      <c r="W33" s="5"/>
      <c r="X33" s="13"/>
      <c r="AA33" s="74"/>
      <c r="AB33" s="74"/>
      <c r="AC33" s="12"/>
      <c r="AX33" s="13"/>
      <c r="AY33" s="74"/>
      <c r="AZ33" s="74"/>
      <c r="BA33" s="74"/>
      <c r="BB33" s="74"/>
      <c r="BC33" s="12"/>
      <c r="BX33" s="13"/>
      <c r="BY33" s="74"/>
      <c r="BZ33" s="74"/>
      <c r="CA33" s="22"/>
      <c r="CB33" s="22"/>
      <c r="CC33" s="22"/>
      <c r="CD33" s="22" t="s">
        <v>113</v>
      </c>
      <c r="CE33" s="22" t="s">
        <v>86</v>
      </c>
      <c r="CF33" s="22"/>
      <c r="CG33" s="22"/>
      <c r="CH33" s="22"/>
      <c r="CI33" s="22"/>
      <c r="CJ33" s="22"/>
      <c r="CK33" s="22"/>
      <c r="CL33" s="22"/>
      <c r="CM33" s="22"/>
      <c r="CN33" s="22"/>
      <c r="CO33" s="24"/>
      <c r="CP33" s="24"/>
      <c r="CQ33" s="24"/>
      <c r="CR33" s="24"/>
      <c r="CS33" s="24"/>
      <c r="CT33" s="37"/>
      <c r="CU33" s="37"/>
      <c r="CV33" s="37"/>
      <c r="CW33" s="37"/>
      <c r="CX33" s="37"/>
      <c r="CY33" s="22"/>
      <c r="CZ33" s="22"/>
      <c r="DA33" s="26"/>
      <c r="DC33" s="1" t="s">
        <v>3</v>
      </c>
      <c r="DH33" s="1" t="s">
        <v>68</v>
      </c>
    </row>
    <row r="34" spans="3:117" ht="24.95" customHeight="1" x14ac:dyDescent="0.3">
      <c r="C34" s="12"/>
      <c r="D34" s="5"/>
      <c r="E34" s="5"/>
      <c r="F34" s="5"/>
      <c r="G34" s="5"/>
      <c r="H34" s="5"/>
      <c r="I34" s="5"/>
      <c r="J34" s="5"/>
      <c r="K34" s="5"/>
      <c r="L34" s="5"/>
      <c r="M34" s="5"/>
      <c r="N34" s="5"/>
      <c r="O34" s="5"/>
      <c r="P34" s="5"/>
      <c r="Q34" s="5"/>
      <c r="R34" s="5"/>
      <c r="S34" s="5"/>
      <c r="T34" s="5"/>
      <c r="U34" s="5"/>
      <c r="V34" s="5"/>
      <c r="W34" s="5"/>
      <c r="X34" s="13"/>
      <c r="AC34" s="12"/>
      <c r="AX34" s="13"/>
      <c r="BC34" s="12"/>
      <c r="BX34" s="13"/>
      <c r="CO34" s="24"/>
      <c r="CP34" s="24"/>
      <c r="CQ34" s="24"/>
      <c r="CR34" s="24"/>
      <c r="CS34" s="24"/>
      <c r="CT34" s="37"/>
      <c r="CU34" s="37"/>
      <c r="CV34" s="37"/>
      <c r="CW34" s="37"/>
      <c r="CX34" s="37"/>
      <c r="DD34" s="1" t="s">
        <v>5</v>
      </c>
      <c r="DE34" s="1" t="s">
        <v>20</v>
      </c>
    </row>
    <row r="35" spans="3:117" ht="24.95" customHeight="1" x14ac:dyDescent="0.3">
      <c r="C35" s="12"/>
      <c r="D35" s="5"/>
      <c r="E35" s="5"/>
      <c r="F35" s="5"/>
      <c r="G35" s="5"/>
      <c r="H35" s="5"/>
      <c r="I35" s="5"/>
      <c r="J35" s="5"/>
      <c r="K35" s="5"/>
      <c r="L35" s="5"/>
      <c r="M35" s="5"/>
      <c r="N35" s="5"/>
      <c r="O35" s="5"/>
      <c r="P35" s="5"/>
      <c r="Q35" s="5"/>
      <c r="R35" s="5"/>
      <c r="S35" s="5"/>
      <c r="T35" s="5"/>
      <c r="U35" s="5"/>
      <c r="V35" s="5"/>
      <c r="W35" s="5"/>
      <c r="X35" s="13"/>
      <c r="AC35" s="12"/>
      <c r="AX35" s="13"/>
      <c r="BC35" s="12"/>
      <c r="BX35" s="13"/>
      <c r="CD35" s="32" t="s">
        <v>114</v>
      </c>
      <c r="CE35" s="32" t="s">
        <v>87</v>
      </c>
      <c r="CO35" s="24"/>
      <c r="CP35" s="24"/>
      <c r="CQ35" s="24"/>
      <c r="CR35" s="24"/>
      <c r="CS35" s="24"/>
      <c r="CT35" s="37"/>
      <c r="CU35" s="37"/>
      <c r="CV35" s="37"/>
      <c r="CW35" s="37"/>
      <c r="CX35" s="37"/>
      <c r="DC35" s="1" t="s">
        <v>4</v>
      </c>
      <c r="DH35" s="1" t="s">
        <v>69</v>
      </c>
    </row>
    <row r="36" spans="3:117" ht="24.95" customHeight="1" x14ac:dyDescent="0.3">
      <c r="C36" s="35"/>
      <c r="D36" s="7"/>
      <c r="E36" s="7"/>
      <c r="F36" s="7"/>
      <c r="G36" s="7"/>
      <c r="H36" s="7"/>
      <c r="I36" s="7"/>
      <c r="J36" s="7"/>
      <c r="K36" s="7"/>
      <c r="L36" s="7"/>
      <c r="M36" s="7"/>
      <c r="N36" s="7"/>
      <c r="O36" s="7"/>
      <c r="P36" s="7"/>
      <c r="Q36" s="7"/>
      <c r="R36" s="7"/>
      <c r="S36" s="7"/>
      <c r="T36" s="7"/>
      <c r="U36" s="7"/>
      <c r="V36" s="7"/>
      <c r="W36" s="7"/>
      <c r="X36" s="8"/>
      <c r="AC36" s="35"/>
      <c r="AD36" s="7"/>
      <c r="AE36" s="7"/>
      <c r="AF36" s="7"/>
      <c r="AG36" s="7"/>
      <c r="AH36" s="7"/>
      <c r="AI36" s="7"/>
      <c r="AJ36" s="7"/>
      <c r="AK36" s="7"/>
      <c r="AL36" s="7"/>
      <c r="AM36" s="7"/>
      <c r="AN36" s="7"/>
      <c r="AO36" s="7"/>
      <c r="AP36" s="7"/>
      <c r="AQ36" s="7"/>
      <c r="AR36" s="7"/>
      <c r="AS36" s="7"/>
      <c r="AT36" s="7"/>
      <c r="AU36" s="7"/>
      <c r="AV36" s="7"/>
      <c r="AW36" s="7"/>
      <c r="AX36" s="8"/>
      <c r="BC36" s="35"/>
      <c r="BD36" s="7"/>
      <c r="BE36" s="7"/>
      <c r="BF36" s="7"/>
      <c r="BG36" s="7"/>
      <c r="BH36" s="7"/>
      <c r="BI36" s="7"/>
      <c r="BJ36" s="7"/>
      <c r="BK36" s="7"/>
      <c r="BL36" s="7"/>
      <c r="BM36" s="7"/>
      <c r="BN36" s="7"/>
      <c r="BO36" s="7"/>
      <c r="BP36" s="7"/>
      <c r="BQ36" s="7"/>
      <c r="BR36" s="7"/>
      <c r="BS36" s="7"/>
      <c r="BT36" s="7"/>
      <c r="BU36" s="7"/>
      <c r="BV36" s="7"/>
      <c r="BW36" s="7"/>
      <c r="BX36" s="8"/>
      <c r="DM36" s="1" t="s">
        <v>67</v>
      </c>
    </row>
    <row r="37" spans="3:117" ht="24.95" customHeight="1" x14ac:dyDescent="0.3">
      <c r="CD37" s="22"/>
      <c r="CW37" s="87"/>
      <c r="CX37" s="87"/>
      <c r="CY37" s="87"/>
    </row>
  </sheetData>
  <mergeCells count="117">
    <mergeCell ref="CL30:CR30"/>
    <mergeCell ref="CL31:CR31"/>
    <mergeCell ref="BA2:BC2"/>
    <mergeCell ref="AE3:AI3"/>
    <mergeCell ref="AE4:AI4"/>
    <mergeCell ref="AM3:AO3"/>
    <mergeCell ref="AO4:AQ4"/>
    <mergeCell ref="AT4:AV4"/>
    <mergeCell ref="AF6:AJ6"/>
    <mergeCell ref="AE19:AI19"/>
    <mergeCell ref="AL19:AP19"/>
    <mergeCell ref="AF23:AJ23"/>
    <mergeCell ref="AF24:AJ24"/>
    <mergeCell ref="AF25:AJ25"/>
    <mergeCell ref="AF26:AJ26"/>
    <mergeCell ref="AK27:AO27"/>
    <mergeCell ref="BE3:BI3"/>
    <mergeCell ref="BE4:BI4"/>
    <mergeCell ref="BE6:BI6"/>
    <mergeCell ref="BE7:BI7"/>
    <mergeCell ref="BO8:BS8"/>
    <mergeCell ref="CS19:CV19"/>
    <mergeCell ref="CS20:CV20"/>
    <mergeCell ref="CL24:CR24"/>
    <mergeCell ref="CL25:CR25"/>
    <mergeCell ref="CL26:CR26"/>
    <mergeCell ref="CL27:CR27"/>
    <mergeCell ref="CL28:CR28"/>
    <mergeCell ref="CL29:CR29"/>
    <mergeCell ref="A23:C23"/>
    <mergeCell ref="CJ22:CM22"/>
    <mergeCell ref="CN8:CQ8"/>
    <mergeCell ref="CN9:CQ9"/>
    <mergeCell ref="CN10:CQ10"/>
    <mergeCell ref="CN11:CQ11"/>
    <mergeCell ref="CN12:CQ12"/>
    <mergeCell ref="CN14:CQ14"/>
    <mergeCell ref="CN15:CQ15"/>
    <mergeCell ref="CN16:CQ16"/>
    <mergeCell ref="CN17:CQ17"/>
    <mergeCell ref="CN18:CQ18"/>
    <mergeCell ref="CN20:CQ20"/>
    <mergeCell ref="AA8:AC8"/>
    <mergeCell ref="AA18:AC18"/>
    <mergeCell ref="BA11:BC11"/>
    <mergeCell ref="BA22:BC22"/>
    <mergeCell ref="E7:I7"/>
    <mergeCell ref="E8:I8"/>
    <mergeCell ref="E19:I19"/>
    <mergeCell ref="K21:M21"/>
    <mergeCell ref="O21:Q21"/>
    <mergeCell ref="CD20:CH20"/>
    <mergeCell ref="CI21:CM21"/>
    <mergeCell ref="CD22:CH22"/>
    <mergeCell ref="CN22:CR22"/>
    <mergeCell ref="CS22:CW22"/>
    <mergeCell ref="CN19:CQ19"/>
    <mergeCell ref="CN21:CQ21"/>
    <mergeCell ref="CS9:CV9"/>
    <mergeCell ref="CS21:CV21"/>
    <mergeCell ref="CS13:CV13"/>
    <mergeCell ref="CS17:CV17"/>
    <mergeCell ref="CS16:CV16"/>
    <mergeCell ref="CI20:CM20"/>
    <mergeCell ref="CD21:CH21"/>
    <mergeCell ref="CD19:CH19"/>
    <mergeCell ref="CI19:CM19"/>
    <mergeCell ref="CD16:CH16"/>
    <mergeCell ref="CI16:CM16"/>
    <mergeCell ref="CD17:CH17"/>
    <mergeCell ref="CI17:CM17"/>
    <mergeCell ref="CD18:CH18"/>
    <mergeCell ref="CI18:CM18"/>
    <mergeCell ref="CS18:CV18"/>
    <mergeCell ref="CD13:CH13"/>
    <mergeCell ref="CI13:CM13"/>
    <mergeCell ref="CD14:CH14"/>
    <mergeCell ref="CI14:CM14"/>
    <mergeCell ref="CD15:CH15"/>
    <mergeCell ref="CI15:CM15"/>
    <mergeCell ref="CN13:CQ13"/>
    <mergeCell ref="CS14:CV14"/>
    <mergeCell ref="CS15:CV15"/>
    <mergeCell ref="CD10:CH10"/>
    <mergeCell ref="CI10:CM10"/>
    <mergeCell ref="CD11:CH11"/>
    <mergeCell ref="CI11:CM11"/>
    <mergeCell ref="CD12:CH12"/>
    <mergeCell ref="CI12:CM12"/>
    <mergeCell ref="CS10:CV10"/>
    <mergeCell ref="CS11:CV11"/>
    <mergeCell ref="CS12:CV12"/>
    <mergeCell ref="CD5:CH5"/>
    <mergeCell ref="CI5:CM5"/>
    <mergeCell ref="CN5:CR5"/>
    <mergeCell ref="CS5:CW5"/>
    <mergeCell ref="CD6:CH6"/>
    <mergeCell ref="CI6:CM6"/>
    <mergeCell ref="CN6:CR6"/>
    <mergeCell ref="CS6:CW6"/>
    <mergeCell ref="CD7:CH7"/>
    <mergeCell ref="CI7:CM7"/>
    <mergeCell ref="CN7:CQ7"/>
    <mergeCell ref="CS7:CV7"/>
    <mergeCell ref="CD8:CH8"/>
    <mergeCell ref="CI8:CM8"/>
    <mergeCell ref="CD9:CH9"/>
    <mergeCell ref="CI9:CM9"/>
    <mergeCell ref="CS8:CV8"/>
    <mergeCell ref="A29:C29"/>
    <mergeCell ref="A17:C17"/>
    <mergeCell ref="A21:C21"/>
    <mergeCell ref="BN9:BR9"/>
    <mergeCell ref="DC2:DX3"/>
    <mergeCell ref="AA2:AC2"/>
    <mergeCell ref="C2:F4"/>
    <mergeCell ref="A6:C6"/>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86"/>
  <sheetViews>
    <sheetView topLeftCell="I9" workbookViewId="0">
      <selection activeCell="Q13" sqref="Q13"/>
    </sheetView>
  </sheetViews>
  <sheetFormatPr defaultRowHeight="16.5" x14ac:dyDescent="0.3"/>
  <cols>
    <col min="3" max="3" width="12.75" bestFit="1" customWidth="1"/>
    <col min="12" max="12" width="12.75" bestFit="1" customWidth="1"/>
    <col min="14" max="14" width="12.75" bestFit="1" customWidth="1"/>
    <col min="16" max="16" width="12.75" bestFit="1" customWidth="1"/>
    <col min="26" max="26" width="12.75" bestFit="1" customWidth="1"/>
    <col min="27" max="30" width="12.75" customWidth="1"/>
  </cols>
  <sheetData>
    <row r="2" spans="2:30" x14ac:dyDescent="0.3">
      <c r="B2" s="36" t="s">
        <v>22</v>
      </c>
      <c r="C2">
        <v>0</v>
      </c>
      <c r="K2" s="36" t="s">
        <v>22</v>
      </c>
      <c r="L2">
        <v>0</v>
      </c>
      <c r="M2" s="36" t="s">
        <v>22</v>
      </c>
      <c r="N2">
        <v>0</v>
      </c>
      <c r="O2" s="36" t="s">
        <v>22</v>
      </c>
      <c r="P2">
        <v>3</v>
      </c>
      <c r="Y2" s="36" t="s">
        <v>22</v>
      </c>
      <c r="Z2">
        <v>0</v>
      </c>
    </row>
    <row r="3" spans="2:30" x14ac:dyDescent="0.3">
      <c r="B3" s="36" t="s">
        <v>24</v>
      </c>
      <c r="C3">
        <v>1</v>
      </c>
      <c r="K3" s="36" t="s">
        <v>24</v>
      </c>
      <c r="L3">
        <v>1</v>
      </c>
      <c r="M3" s="36" t="s">
        <v>24</v>
      </c>
      <c r="N3">
        <v>2</v>
      </c>
      <c r="O3" s="36" t="s">
        <v>24</v>
      </c>
      <c r="P3">
        <v>1</v>
      </c>
      <c r="Y3" s="36" t="s">
        <v>24</v>
      </c>
      <c r="Z3">
        <v>1</v>
      </c>
    </row>
    <row r="5" spans="2:30" x14ac:dyDescent="0.3">
      <c r="B5" s="36" t="s">
        <v>21</v>
      </c>
      <c r="C5" s="36" t="s">
        <v>23</v>
      </c>
      <c r="K5" s="36" t="s">
        <v>21</v>
      </c>
      <c r="L5" s="36" t="s">
        <v>23</v>
      </c>
      <c r="M5" s="36" t="s">
        <v>30</v>
      </c>
      <c r="N5" s="36" t="s">
        <v>29</v>
      </c>
      <c r="O5" s="36" t="s">
        <v>25</v>
      </c>
      <c r="P5" s="36" t="s">
        <v>38</v>
      </c>
      <c r="Y5" s="36" t="s">
        <v>21</v>
      </c>
      <c r="Z5" s="36" t="s">
        <v>23</v>
      </c>
      <c r="AA5" s="36" t="s">
        <v>25</v>
      </c>
      <c r="AB5" s="36" t="s">
        <v>26</v>
      </c>
      <c r="AC5" s="36" t="s">
        <v>27</v>
      </c>
      <c r="AD5" s="36" t="s">
        <v>28</v>
      </c>
    </row>
    <row r="6" spans="2:30" x14ac:dyDescent="0.3">
      <c r="B6">
        <v>-4</v>
      </c>
      <c r="C6">
        <f>_xlfn.NORM.DIST(B6,C$2,C$3,FALSE)</f>
        <v>1.3383022576488537E-4</v>
      </c>
      <c r="K6">
        <v>-4</v>
      </c>
      <c r="L6">
        <f>_xlfn.NORM.DIST(K6,L$2,L$3,FALSE)</f>
        <v>1.3383022576488537E-4</v>
      </c>
      <c r="M6">
        <v>-8</v>
      </c>
      <c r="N6">
        <f>_xlfn.NORM.DIST(M6,N$2,N$3,FALSE)</f>
        <v>6.6915112882442684E-5</v>
      </c>
      <c r="O6">
        <v>-2</v>
      </c>
      <c r="P6">
        <f>_xlfn.NORM.DIST(O6,P$2,P$3,FALSE)</f>
        <v>1.4867195147342977E-6</v>
      </c>
      <c r="Y6">
        <v>-4</v>
      </c>
      <c r="Z6">
        <f>_xlfn.NORM.DIST(Y6,Z$2,Z$3,FALSE)</f>
        <v>1.3383022576488537E-4</v>
      </c>
      <c r="AA6">
        <v>-4</v>
      </c>
      <c r="AB6">
        <f>_xlfn.NORM.DIST(AA6,Z$2,Z$3,FALSE)</f>
        <v>1.3383022576488537E-4</v>
      </c>
      <c r="AC6">
        <v>2</v>
      </c>
      <c r="AD6">
        <f>_xlfn.NORM.DIST(AC6,Z$2,Z$3,FALSE)</f>
        <v>5.3990966513188063E-2</v>
      </c>
    </row>
    <row r="7" spans="2:30" x14ac:dyDescent="0.3">
      <c r="B7">
        <f>B6+0.1</f>
        <v>-3.9</v>
      </c>
      <c r="C7">
        <f>_xlfn.NORM.DIST(B7,C$2,C$3,FALSE)</f>
        <v>1.9865547139277272E-4</v>
      </c>
      <c r="K7">
        <f>K6+0.1</f>
        <v>-3.9</v>
      </c>
      <c r="L7">
        <f>_xlfn.NORM.DIST(K7,L$2,L$3,FALSE)</f>
        <v>1.9865547139277272E-4</v>
      </c>
      <c r="M7">
        <f t="shared" ref="M7:M71" si="0">M6+0.2</f>
        <v>-7.8</v>
      </c>
      <c r="N7">
        <f>_xlfn.NORM.DIST(M7,N$2,N$3,FALSE)</f>
        <v>9.9327735696386359E-5</v>
      </c>
      <c r="O7">
        <f>O6+0.1</f>
        <v>-1.9</v>
      </c>
      <c r="P7">
        <f>_xlfn.NORM.DIST(O7,P$2,P$3,FALSE)</f>
        <v>2.4389607458933522E-6</v>
      </c>
      <c r="Y7">
        <f>Y6+0.1</f>
        <v>-3.9</v>
      </c>
      <c r="Z7">
        <f>_xlfn.NORM.DIST(Y7,Z$2,Z$3,FALSE)</f>
        <v>1.9865547139277272E-4</v>
      </c>
      <c r="AA7">
        <f>AA6+0.1</f>
        <v>-3.9</v>
      </c>
      <c r="AB7">
        <f>_xlfn.NORM.DIST(AA7,Z$2,Z$3,FALSE)</f>
        <v>1.9865547139277272E-4</v>
      </c>
      <c r="AC7">
        <f>AC6+0.1</f>
        <v>2.1</v>
      </c>
      <c r="AD7">
        <f>_xlfn.NORM.DIST(AC7,Z$2,Z$3,FALSE)</f>
        <v>4.3983595980427191E-2</v>
      </c>
    </row>
    <row r="8" spans="2:30" x14ac:dyDescent="0.3">
      <c r="B8">
        <f t="shared" ref="B8:B71" si="1">B7+0.1</f>
        <v>-3.8</v>
      </c>
      <c r="C8">
        <f t="shared" ref="C8:C71" si="2">_xlfn.NORM.DIST(B8,C$2,C$3,FALSE)</f>
        <v>2.9194692579146027E-4</v>
      </c>
      <c r="K8">
        <f t="shared" ref="K8:K71" si="3">K7+0.1</f>
        <v>-3.8</v>
      </c>
      <c r="L8">
        <f t="shared" ref="L8:N71" si="4">_xlfn.NORM.DIST(K8,L$2,L$3,FALSE)</f>
        <v>2.9194692579146027E-4</v>
      </c>
      <c r="M8">
        <f t="shared" si="0"/>
        <v>-7.6</v>
      </c>
      <c r="N8">
        <f t="shared" si="4"/>
        <v>1.4597346289573014E-4</v>
      </c>
      <c r="O8">
        <f t="shared" ref="O8:O71" si="5">O7+0.1</f>
        <v>-1.7999999999999998</v>
      </c>
      <c r="P8">
        <f t="shared" ref="P8:P71" si="6">_xlfn.NORM.DIST(O8,P$2,P$3,FALSE)</f>
        <v>3.9612990910320753E-6</v>
      </c>
      <c r="Y8">
        <f t="shared" ref="Y8:Y71" si="7">Y7+0.1</f>
        <v>-3.8</v>
      </c>
      <c r="Z8">
        <f t="shared" ref="Z8:Z71" si="8">_xlfn.NORM.DIST(Y8,Z$2,Z$3,FALSE)</f>
        <v>2.9194692579146027E-4</v>
      </c>
      <c r="AA8">
        <f t="shared" ref="AA8:AA26" si="9">AA7+0.1</f>
        <v>-3.8</v>
      </c>
      <c r="AB8">
        <f t="shared" ref="AB8:AB26" si="10">_xlfn.NORM.DIST(AA8,Z$2,Z$3,FALSE)</f>
        <v>2.9194692579146027E-4</v>
      </c>
      <c r="AC8">
        <f t="shared" ref="AC8:AC26" si="11">AC7+0.1</f>
        <v>2.2000000000000002</v>
      </c>
      <c r="AD8">
        <f t="shared" ref="AD8:AD26" si="12">_xlfn.NORM.DIST(AC8,Z$2,Z$3,FALSE)</f>
        <v>3.5474592846231424E-2</v>
      </c>
    </row>
    <row r="9" spans="2:30" x14ac:dyDescent="0.3">
      <c r="B9">
        <f t="shared" si="1"/>
        <v>-3.6999999999999997</v>
      </c>
      <c r="C9">
        <f t="shared" si="2"/>
        <v>4.2478027055075219E-4</v>
      </c>
      <c r="K9">
        <f t="shared" si="3"/>
        <v>-3.6999999999999997</v>
      </c>
      <c r="L9">
        <f t="shared" si="4"/>
        <v>4.2478027055075219E-4</v>
      </c>
      <c r="M9">
        <f t="shared" si="0"/>
        <v>-7.3999999999999995</v>
      </c>
      <c r="N9">
        <f t="shared" si="4"/>
        <v>2.123901352753761E-4</v>
      </c>
      <c r="O9">
        <f t="shared" si="5"/>
        <v>-1.6999999999999997</v>
      </c>
      <c r="P9">
        <f t="shared" si="6"/>
        <v>6.3698251788671238E-6</v>
      </c>
      <c r="Y9">
        <f t="shared" si="7"/>
        <v>-3.6999999999999997</v>
      </c>
      <c r="Z9">
        <f t="shared" si="8"/>
        <v>4.2478027055075219E-4</v>
      </c>
      <c r="AA9">
        <f t="shared" si="9"/>
        <v>-3.6999999999999997</v>
      </c>
      <c r="AB9">
        <f t="shared" si="10"/>
        <v>4.2478027055075219E-4</v>
      </c>
      <c r="AC9">
        <f t="shared" si="11"/>
        <v>2.3000000000000003</v>
      </c>
      <c r="AD9">
        <f t="shared" si="12"/>
        <v>2.8327037741601158E-2</v>
      </c>
    </row>
    <row r="10" spans="2:30" x14ac:dyDescent="0.3">
      <c r="B10">
        <f t="shared" si="1"/>
        <v>-3.5999999999999996</v>
      </c>
      <c r="C10">
        <f t="shared" si="2"/>
        <v>6.1190193011377298E-4</v>
      </c>
      <c r="K10">
        <f t="shared" si="3"/>
        <v>-3.5999999999999996</v>
      </c>
      <c r="L10">
        <f t="shared" si="4"/>
        <v>6.1190193011377298E-4</v>
      </c>
      <c r="M10">
        <f t="shared" si="0"/>
        <v>-7.1999999999999993</v>
      </c>
      <c r="N10">
        <f t="shared" si="4"/>
        <v>3.0595096505688649E-4</v>
      </c>
      <c r="O10">
        <f t="shared" si="5"/>
        <v>-1.5999999999999996</v>
      </c>
      <c r="P10">
        <f t="shared" si="6"/>
        <v>1.0140852065486758E-5</v>
      </c>
      <c r="Y10">
        <f t="shared" si="7"/>
        <v>-3.5999999999999996</v>
      </c>
      <c r="Z10">
        <f t="shared" si="8"/>
        <v>6.1190193011377298E-4</v>
      </c>
      <c r="AA10">
        <f t="shared" si="9"/>
        <v>-3.5999999999999996</v>
      </c>
      <c r="AB10">
        <f t="shared" si="10"/>
        <v>6.1190193011377298E-4</v>
      </c>
      <c r="AC10">
        <f t="shared" si="11"/>
        <v>2.4000000000000004</v>
      </c>
      <c r="AD10">
        <f t="shared" si="12"/>
        <v>2.2394530294842882E-2</v>
      </c>
    </row>
    <row r="11" spans="2:30" x14ac:dyDescent="0.3">
      <c r="B11">
        <f t="shared" si="1"/>
        <v>-3.4999999999999996</v>
      </c>
      <c r="C11">
        <f t="shared" si="2"/>
        <v>8.7268269504576167E-4</v>
      </c>
      <c r="K11">
        <f t="shared" si="3"/>
        <v>-3.4999999999999996</v>
      </c>
      <c r="L11">
        <f t="shared" si="4"/>
        <v>8.7268269504576167E-4</v>
      </c>
      <c r="M11">
        <f t="shared" si="0"/>
        <v>-6.9999999999999991</v>
      </c>
      <c r="N11">
        <f t="shared" si="4"/>
        <v>4.3634134752288084E-4</v>
      </c>
      <c r="O11">
        <f t="shared" si="5"/>
        <v>-1.4999999999999996</v>
      </c>
      <c r="P11">
        <f t="shared" si="6"/>
        <v>1.5983741106905475E-5</v>
      </c>
      <c r="Y11">
        <f t="shared" si="7"/>
        <v>-3.4999999999999996</v>
      </c>
      <c r="Z11">
        <f t="shared" si="8"/>
        <v>8.7268269504576167E-4</v>
      </c>
      <c r="AA11">
        <f t="shared" si="9"/>
        <v>-3.4999999999999996</v>
      </c>
      <c r="AB11">
        <f t="shared" si="10"/>
        <v>8.7268269504576167E-4</v>
      </c>
      <c r="AC11">
        <f t="shared" si="11"/>
        <v>2.5000000000000004</v>
      </c>
      <c r="AD11">
        <f t="shared" si="12"/>
        <v>1.7528300493568523E-2</v>
      </c>
    </row>
    <row r="12" spans="2:30" x14ac:dyDescent="0.3">
      <c r="B12">
        <f t="shared" si="1"/>
        <v>-3.3999999999999995</v>
      </c>
      <c r="C12">
        <f t="shared" si="2"/>
        <v>1.232219168473021E-3</v>
      </c>
      <c r="K12">
        <f t="shared" si="3"/>
        <v>-3.3999999999999995</v>
      </c>
      <c r="L12">
        <f t="shared" si="4"/>
        <v>1.232219168473021E-3</v>
      </c>
      <c r="M12">
        <f t="shared" si="0"/>
        <v>-6.7999999999999989</v>
      </c>
      <c r="N12">
        <f t="shared" si="4"/>
        <v>6.1610958423651051E-4</v>
      </c>
      <c r="O12">
        <f t="shared" si="5"/>
        <v>-1.3999999999999995</v>
      </c>
      <c r="P12">
        <f t="shared" si="6"/>
        <v>2.494247129005362E-5</v>
      </c>
      <c r="Y12">
        <f t="shared" si="7"/>
        <v>-3.3999999999999995</v>
      </c>
      <c r="Z12">
        <f t="shared" si="8"/>
        <v>1.232219168473021E-3</v>
      </c>
      <c r="AA12">
        <f t="shared" si="9"/>
        <v>-3.3999999999999995</v>
      </c>
      <c r="AB12">
        <f t="shared" si="10"/>
        <v>1.232219168473021E-3</v>
      </c>
      <c r="AC12">
        <f t="shared" si="11"/>
        <v>2.6000000000000005</v>
      </c>
      <c r="AD12">
        <f t="shared" si="12"/>
        <v>1.3582969233685602E-2</v>
      </c>
    </row>
    <row r="13" spans="2:30" x14ac:dyDescent="0.3">
      <c r="B13">
        <f t="shared" si="1"/>
        <v>-3.2999999999999994</v>
      </c>
      <c r="C13">
        <f t="shared" si="2"/>
        <v>1.7225689390536843E-3</v>
      </c>
      <c r="K13">
        <f t="shared" si="3"/>
        <v>-3.2999999999999994</v>
      </c>
      <c r="L13">
        <f t="shared" si="4"/>
        <v>1.7225689390536843E-3</v>
      </c>
      <c r="M13">
        <f t="shared" si="0"/>
        <v>-6.5999999999999988</v>
      </c>
      <c r="N13">
        <f t="shared" si="4"/>
        <v>8.6128446952684213E-4</v>
      </c>
      <c r="O13">
        <f t="shared" si="5"/>
        <v>-1.2999999999999994</v>
      </c>
      <c r="P13">
        <f t="shared" si="6"/>
        <v>3.8535196742087265E-5</v>
      </c>
      <c r="Y13">
        <f t="shared" si="7"/>
        <v>-3.2999999999999994</v>
      </c>
      <c r="Z13">
        <f t="shared" si="8"/>
        <v>1.7225689390536843E-3</v>
      </c>
      <c r="AA13">
        <f t="shared" si="9"/>
        <v>-3.2999999999999994</v>
      </c>
      <c r="AB13">
        <f t="shared" si="10"/>
        <v>1.7225689390536843E-3</v>
      </c>
      <c r="AC13">
        <f t="shared" si="11"/>
        <v>2.7000000000000006</v>
      </c>
      <c r="AD13">
        <f t="shared" si="12"/>
        <v>1.0420934814422578E-2</v>
      </c>
    </row>
    <row r="14" spans="2:30" x14ac:dyDescent="0.3">
      <c r="B14">
        <f t="shared" si="1"/>
        <v>-3.1999999999999993</v>
      </c>
      <c r="C14">
        <f t="shared" si="2"/>
        <v>2.3840882014648486E-3</v>
      </c>
      <c r="K14">
        <f t="shared" si="3"/>
        <v>-3.1999999999999993</v>
      </c>
      <c r="L14">
        <f t="shared" si="4"/>
        <v>2.3840882014648486E-3</v>
      </c>
      <c r="M14">
        <f t="shared" si="0"/>
        <v>-6.3999999999999986</v>
      </c>
      <c r="N14">
        <f t="shared" si="4"/>
        <v>1.1920441007324243E-3</v>
      </c>
      <c r="O14">
        <f t="shared" si="5"/>
        <v>-1.1999999999999993</v>
      </c>
      <c r="P14">
        <f t="shared" si="6"/>
        <v>5.8943067756540058E-5</v>
      </c>
      <c r="Y14">
        <f t="shared" si="7"/>
        <v>-3.1999999999999993</v>
      </c>
      <c r="Z14">
        <f t="shared" si="8"/>
        <v>2.3840882014648486E-3</v>
      </c>
      <c r="AA14">
        <f t="shared" si="9"/>
        <v>-3.1999999999999993</v>
      </c>
      <c r="AB14">
        <f t="shared" si="10"/>
        <v>2.3840882014648486E-3</v>
      </c>
      <c r="AC14">
        <f t="shared" si="11"/>
        <v>2.8000000000000007</v>
      </c>
      <c r="AD14">
        <f t="shared" si="12"/>
        <v>7.915451582979946E-3</v>
      </c>
    </row>
    <row r="15" spans="2:30" x14ac:dyDescent="0.3">
      <c r="B15">
        <f t="shared" si="1"/>
        <v>-3.0999999999999992</v>
      </c>
      <c r="C15">
        <f t="shared" si="2"/>
        <v>3.2668190561999273E-3</v>
      </c>
      <c r="K15">
        <f t="shared" si="3"/>
        <v>-3.0999999999999992</v>
      </c>
      <c r="L15">
        <f t="shared" si="4"/>
        <v>3.2668190561999273E-3</v>
      </c>
      <c r="M15">
        <f t="shared" si="0"/>
        <v>-6.1999999999999984</v>
      </c>
      <c r="N15">
        <f t="shared" si="4"/>
        <v>1.6334095280999637E-3</v>
      </c>
      <c r="O15">
        <f t="shared" si="5"/>
        <v>-1.0999999999999992</v>
      </c>
      <c r="P15">
        <f t="shared" si="6"/>
        <v>8.9261657177132928E-5</v>
      </c>
      <c r="Y15">
        <f t="shared" si="7"/>
        <v>-3.0999999999999992</v>
      </c>
      <c r="Z15">
        <f t="shared" si="8"/>
        <v>3.2668190561999273E-3</v>
      </c>
      <c r="AA15">
        <f t="shared" si="9"/>
        <v>-3.0999999999999992</v>
      </c>
      <c r="AB15">
        <f t="shared" si="10"/>
        <v>3.2668190561999273E-3</v>
      </c>
      <c r="AC15">
        <f t="shared" si="11"/>
        <v>2.9000000000000008</v>
      </c>
      <c r="AD15">
        <f t="shared" si="12"/>
        <v>5.9525324197758382E-3</v>
      </c>
    </row>
    <row r="16" spans="2:30" x14ac:dyDescent="0.3">
      <c r="B16">
        <f t="shared" si="1"/>
        <v>-2.9999999999999991</v>
      </c>
      <c r="C16">
        <f t="shared" si="2"/>
        <v>4.4318484119380188E-3</v>
      </c>
      <c r="K16">
        <f t="shared" si="3"/>
        <v>-2.9999999999999991</v>
      </c>
      <c r="L16">
        <f t="shared" si="4"/>
        <v>4.4318484119380188E-3</v>
      </c>
      <c r="M16">
        <f t="shared" si="0"/>
        <v>-5.9999999999999982</v>
      </c>
      <c r="N16">
        <f t="shared" si="4"/>
        <v>2.2159242059690094E-3</v>
      </c>
      <c r="O16">
        <f t="shared" si="5"/>
        <v>-0.99999999999999922</v>
      </c>
      <c r="P16">
        <f t="shared" si="6"/>
        <v>1.3383022576488583E-4</v>
      </c>
      <c r="Y16">
        <f t="shared" si="7"/>
        <v>-2.9999999999999991</v>
      </c>
      <c r="Z16">
        <f t="shared" si="8"/>
        <v>4.4318484119380188E-3</v>
      </c>
      <c r="AA16">
        <f t="shared" si="9"/>
        <v>-2.9999999999999991</v>
      </c>
      <c r="AB16">
        <f t="shared" si="10"/>
        <v>4.4318484119380188E-3</v>
      </c>
      <c r="AC16">
        <f t="shared" si="11"/>
        <v>3.0000000000000009</v>
      </c>
      <c r="AD16">
        <f t="shared" si="12"/>
        <v>4.4318484119379954E-3</v>
      </c>
    </row>
    <row r="17" spans="2:30" x14ac:dyDescent="0.3">
      <c r="B17">
        <f t="shared" si="1"/>
        <v>-2.899999999999999</v>
      </c>
      <c r="C17">
        <f t="shared" si="2"/>
        <v>5.9525324197758694E-3</v>
      </c>
      <c r="K17">
        <f t="shared" si="3"/>
        <v>-2.899999999999999</v>
      </c>
      <c r="L17">
        <f t="shared" si="4"/>
        <v>5.9525324197758694E-3</v>
      </c>
      <c r="M17">
        <f t="shared" si="0"/>
        <v>-5.799999999999998</v>
      </c>
      <c r="N17">
        <f t="shared" si="4"/>
        <v>2.9762662098879347E-3</v>
      </c>
      <c r="O17">
        <f t="shared" si="5"/>
        <v>-0.89999999999999925</v>
      </c>
      <c r="P17">
        <f t="shared" si="6"/>
        <v>1.9865547139277307E-4</v>
      </c>
      <c r="Y17">
        <f t="shared" si="7"/>
        <v>-2.899999999999999</v>
      </c>
      <c r="Z17">
        <f t="shared" si="8"/>
        <v>5.9525324197758694E-3</v>
      </c>
      <c r="AA17">
        <f t="shared" si="9"/>
        <v>-2.899999999999999</v>
      </c>
      <c r="AB17">
        <f t="shared" si="10"/>
        <v>5.9525324197758694E-3</v>
      </c>
      <c r="AC17">
        <f t="shared" si="11"/>
        <v>3.100000000000001</v>
      </c>
      <c r="AD17">
        <f t="shared" si="12"/>
        <v>3.26681905619991E-3</v>
      </c>
    </row>
    <row r="18" spans="2:30" x14ac:dyDescent="0.3">
      <c r="B18">
        <f t="shared" si="1"/>
        <v>-2.7999999999999989</v>
      </c>
      <c r="C18">
        <f t="shared" si="2"/>
        <v>7.9154515829799894E-3</v>
      </c>
      <c r="K18">
        <f t="shared" si="3"/>
        <v>-2.7999999999999989</v>
      </c>
      <c r="L18">
        <f t="shared" si="4"/>
        <v>7.9154515829799894E-3</v>
      </c>
      <c r="M18">
        <f t="shared" si="0"/>
        <v>-5.5999999999999979</v>
      </c>
      <c r="N18">
        <f t="shared" si="4"/>
        <v>3.9577257914899947E-3</v>
      </c>
      <c r="O18">
        <f t="shared" si="5"/>
        <v>-0.79999999999999927</v>
      </c>
      <c r="P18">
        <f t="shared" si="6"/>
        <v>2.9194692579146081E-4</v>
      </c>
      <c r="Y18">
        <f t="shared" si="7"/>
        <v>-2.7999999999999989</v>
      </c>
      <c r="Z18">
        <f t="shared" si="8"/>
        <v>7.9154515829799894E-3</v>
      </c>
      <c r="AA18">
        <f t="shared" si="9"/>
        <v>-2.7999999999999989</v>
      </c>
      <c r="AB18">
        <f t="shared" si="10"/>
        <v>7.9154515829799894E-3</v>
      </c>
      <c r="AC18">
        <f t="shared" si="11"/>
        <v>3.2000000000000011</v>
      </c>
      <c r="AD18">
        <f t="shared" si="12"/>
        <v>2.3840882014648343E-3</v>
      </c>
    </row>
    <row r="19" spans="2:30" x14ac:dyDescent="0.3">
      <c r="B19">
        <f t="shared" si="1"/>
        <v>-2.6999999999999988</v>
      </c>
      <c r="C19">
        <f t="shared" si="2"/>
        <v>1.0420934814422628E-2</v>
      </c>
      <c r="K19">
        <f t="shared" si="3"/>
        <v>-2.6999999999999988</v>
      </c>
      <c r="L19">
        <f t="shared" si="4"/>
        <v>1.0420934814422628E-2</v>
      </c>
      <c r="M19">
        <f t="shared" si="0"/>
        <v>-5.3999999999999977</v>
      </c>
      <c r="N19">
        <f t="shared" si="4"/>
        <v>5.210467407211314E-3</v>
      </c>
      <c r="O19">
        <f t="shared" si="5"/>
        <v>-0.69999999999999929</v>
      </c>
      <c r="P19">
        <f t="shared" si="6"/>
        <v>4.247802705507529E-4</v>
      </c>
      <c r="Y19">
        <f t="shared" si="7"/>
        <v>-2.6999999999999988</v>
      </c>
      <c r="Z19">
        <f t="shared" si="8"/>
        <v>1.0420934814422628E-2</v>
      </c>
      <c r="AA19">
        <f t="shared" si="9"/>
        <v>-2.6999999999999988</v>
      </c>
      <c r="AB19">
        <f t="shared" si="10"/>
        <v>1.0420934814422628E-2</v>
      </c>
      <c r="AC19">
        <f t="shared" si="11"/>
        <v>3.3000000000000012</v>
      </c>
      <c r="AD19">
        <f t="shared" si="12"/>
        <v>1.7225689390536734E-3</v>
      </c>
    </row>
    <row r="20" spans="2:30" x14ac:dyDescent="0.3">
      <c r="B20">
        <f t="shared" si="1"/>
        <v>-2.5999999999999988</v>
      </c>
      <c r="C20">
        <f t="shared" si="2"/>
        <v>1.3582969233685661E-2</v>
      </c>
      <c r="K20">
        <f t="shared" si="3"/>
        <v>-2.5999999999999988</v>
      </c>
      <c r="L20">
        <f t="shared" si="4"/>
        <v>1.3582969233685661E-2</v>
      </c>
      <c r="M20">
        <f t="shared" si="0"/>
        <v>-5.1999999999999975</v>
      </c>
      <c r="N20">
        <f t="shared" si="4"/>
        <v>6.7914846168428307E-3</v>
      </c>
      <c r="O20">
        <f t="shared" si="5"/>
        <v>-0.59999999999999931</v>
      </c>
      <c r="P20">
        <f t="shared" si="6"/>
        <v>6.1190193011377407E-4</v>
      </c>
      <c r="Y20">
        <f t="shared" si="7"/>
        <v>-2.5999999999999988</v>
      </c>
      <c r="Z20">
        <f t="shared" si="8"/>
        <v>1.3582969233685661E-2</v>
      </c>
      <c r="AA20">
        <f t="shared" si="9"/>
        <v>-2.5999999999999988</v>
      </c>
      <c r="AB20">
        <f t="shared" si="10"/>
        <v>1.3582969233685661E-2</v>
      </c>
      <c r="AC20">
        <f t="shared" si="11"/>
        <v>3.4000000000000012</v>
      </c>
      <c r="AD20">
        <f t="shared" si="12"/>
        <v>1.2322191684730143E-3</v>
      </c>
    </row>
    <row r="21" spans="2:30" x14ac:dyDescent="0.3">
      <c r="B21">
        <f t="shared" si="1"/>
        <v>-2.4999999999999987</v>
      </c>
      <c r="C21">
        <f t="shared" si="2"/>
        <v>1.7528300493568599E-2</v>
      </c>
      <c r="K21">
        <f t="shared" si="3"/>
        <v>-2.4999999999999987</v>
      </c>
      <c r="L21">
        <f t="shared" si="4"/>
        <v>1.7528300493568599E-2</v>
      </c>
      <c r="M21">
        <f t="shared" si="0"/>
        <v>-4.9999999999999973</v>
      </c>
      <c r="N21">
        <f t="shared" si="4"/>
        <v>8.7641502467842997E-3</v>
      </c>
      <c r="O21">
        <f t="shared" si="5"/>
        <v>-0.49999999999999933</v>
      </c>
      <c r="P21">
        <f t="shared" si="6"/>
        <v>8.7268269504576319E-4</v>
      </c>
      <c r="Y21">
        <f t="shared" si="7"/>
        <v>-2.4999999999999987</v>
      </c>
      <c r="Z21">
        <f t="shared" si="8"/>
        <v>1.7528300493568599E-2</v>
      </c>
      <c r="AA21">
        <f t="shared" si="9"/>
        <v>-2.4999999999999987</v>
      </c>
      <c r="AB21">
        <f t="shared" si="10"/>
        <v>1.7528300493568599E-2</v>
      </c>
      <c r="AC21">
        <f t="shared" si="11"/>
        <v>3.5000000000000013</v>
      </c>
      <c r="AD21">
        <f t="shared" si="12"/>
        <v>8.7268269504575625E-4</v>
      </c>
    </row>
    <row r="22" spans="2:30" x14ac:dyDescent="0.3">
      <c r="B22">
        <f t="shared" si="1"/>
        <v>-2.3999999999999986</v>
      </c>
      <c r="C22">
        <f t="shared" si="2"/>
        <v>2.2394530294842969E-2</v>
      </c>
      <c r="K22">
        <f t="shared" si="3"/>
        <v>-2.3999999999999986</v>
      </c>
      <c r="L22">
        <f t="shared" si="4"/>
        <v>2.2394530294842969E-2</v>
      </c>
      <c r="M22">
        <f t="shared" si="0"/>
        <v>-4.7999999999999972</v>
      </c>
      <c r="N22">
        <f t="shared" si="4"/>
        <v>1.1197265147421484E-2</v>
      </c>
      <c r="O22">
        <f t="shared" si="5"/>
        <v>-0.39999999999999936</v>
      </c>
      <c r="P22">
        <f t="shared" si="6"/>
        <v>1.232219168473021E-3</v>
      </c>
      <c r="Y22">
        <f t="shared" si="7"/>
        <v>-2.3999999999999986</v>
      </c>
      <c r="Z22">
        <f t="shared" si="8"/>
        <v>2.2394530294842969E-2</v>
      </c>
      <c r="AA22">
        <f t="shared" si="9"/>
        <v>-2.3999999999999986</v>
      </c>
      <c r="AB22">
        <f t="shared" si="10"/>
        <v>2.2394530294842969E-2</v>
      </c>
      <c r="AC22">
        <f t="shared" si="11"/>
        <v>3.6000000000000014</v>
      </c>
      <c r="AD22">
        <f t="shared" si="12"/>
        <v>6.1190193011376919E-4</v>
      </c>
    </row>
    <row r="23" spans="2:30" x14ac:dyDescent="0.3">
      <c r="B23">
        <f t="shared" si="1"/>
        <v>-2.2999999999999985</v>
      </c>
      <c r="C23">
        <f t="shared" si="2"/>
        <v>2.8327037741601276E-2</v>
      </c>
      <c r="K23">
        <f t="shared" si="3"/>
        <v>-2.2999999999999985</v>
      </c>
      <c r="L23">
        <f t="shared" si="4"/>
        <v>2.8327037741601276E-2</v>
      </c>
      <c r="M23">
        <f t="shared" si="0"/>
        <v>-4.599999999999997</v>
      </c>
      <c r="N23">
        <f t="shared" si="4"/>
        <v>1.4163518870800638E-2</v>
      </c>
      <c r="O23">
        <f t="shared" si="5"/>
        <v>-0.29999999999999938</v>
      </c>
      <c r="P23">
        <f t="shared" si="6"/>
        <v>1.7225689390536843E-3</v>
      </c>
      <c r="Y23">
        <f t="shared" si="7"/>
        <v>-2.2999999999999985</v>
      </c>
      <c r="Z23">
        <f t="shared" si="8"/>
        <v>2.8327037741601276E-2</v>
      </c>
      <c r="AA23">
        <f t="shared" si="9"/>
        <v>-2.2999999999999985</v>
      </c>
      <c r="AB23">
        <f t="shared" si="10"/>
        <v>2.8327037741601276E-2</v>
      </c>
      <c r="AC23">
        <f t="shared" si="11"/>
        <v>3.7000000000000015</v>
      </c>
      <c r="AD23">
        <f t="shared" si="12"/>
        <v>4.2478027055074921E-4</v>
      </c>
    </row>
    <row r="24" spans="2:30" x14ac:dyDescent="0.3">
      <c r="B24">
        <f t="shared" si="1"/>
        <v>-2.1999999999999984</v>
      </c>
      <c r="C24">
        <f t="shared" si="2"/>
        <v>3.547459284623157E-2</v>
      </c>
      <c r="K24">
        <f t="shared" si="3"/>
        <v>-2.1999999999999984</v>
      </c>
      <c r="L24">
        <f t="shared" si="4"/>
        <v>3.547459284623157E-2</v>
      </c>
      <c r="M24">
        <f t="shared" si="0"/>
        <v>-4.3999999999999968</v>
      </c>
      <c r="N24">
        <f t="shared" si="4"/>
        <v>1.7737296423115785E-2</v>
      </c>
      <c r="O24">
        <f t="shared" si="5"/>
        <v>-0.19999999999999937</v>
      </c>
      <c r="P24">
        <f t="shared" si="6"/>
        <v>2.3840882014648486E-3</v>
      </c>
      <c r="Y24">
        <f t="shared" si="7"/>
        <v>-2.1999999999999984</v>
      </c>
      <c r="Z24">
        <f t="shared" si="8"/>
        <v>3.547459284623157E-2</v>
      </c>
      <c r="AA24">
        <f t="shared" si="9"/>
        <v>-2.1999999999999984</v>
      </c>
      <c r="AB24">
        <f t="shared" si="10"/>
        <v>3.547459284623157E-2</v>
      </c>
      <c r="AC24">
        <f t="shared" si="11"/>
        <v>3.8000000000000016</v>
      </c>
      <c r="AD24">
        <f t="shared" si="12"/>
        <v>2.9194692579145848E-4</v>
      </c>
    </row>
    <row r="25" spans="2:30" x14ac:dyDescent="0.3">
      <c r="B25">
        <f t="shared" si="1"/>
        <v>-2.0999999999999983</v>
      </c>
      <c r="C25">
        <f t="shared" si="2"/>
        <v>4.3983595980427351E-2</v>
      </c>
      <c r="K25">
        <f t="shared" si="3"/>
        <v>-2.0999999999999983</v>
      </c>
      <c r="L25">
        <f t="shared" si="4"/>
        <v>4.3983595980427351E-2</v>
      </c>
      <c r="M25">
        <f t="shared" si="0"/>
        <v>-4.1999999999999966</v>
      </c>
      <c r="N25">
        <f t="shared" si="4"/>
        <v>2.1991797990213675E-2</v>
      </c>
      <c r="O25">
        <f t="shared" si="5"/>
        <v>-9.9999999999999367E-2</v>
      </c>
      <c r="P25">
        <f t="shared" si="6"/>
        <v>3.2668190561999273E-3</v>
      </c>
      <c r="Y25">
        <f t="shared" si="7"/>
        <v>-2.0999999999999983</v>
      </c>
      <c r="Z25">
        <f t="shared" si="8"/>
        <v>4.3983595980427351E-2</v>
      </c>
      <c r="AA25">
        <f t="shared" si="9"/>
        <v>-2.0999999999999983</v>
      </c>
      <c r="AB25">
        <f t="shared" si="10"/>
        <v>4.3983595980427351E-2</v>
      </c>
      <c r="AC25">
        <f t="shared" si="11"/>
        <v>3.9000000000000017</v>
      </c>
      <c r="AD25">
        <f t="shared" si="12"/>
        <v>1.9865547139277128E-4</v>
      </c>
    </row>
    <row r="26" spans="2:30" x14ac:dyDescent="0.3">
      <c r="B26">
        <f t="shared" si="1"/>
        <v>-1.9999999999999982</v>
      </c>
      <c r="C26">
        <f t="shared" si="2"/>
        <v>5.399096651318825E-2</v>
      </c>
      <c r="K26">
        <f t="shared" si="3"/>
        <v>-1.9999999999999982</v>
      </c>
      <c r="L26">
        <f t="shared" si="4"/>
        <v>5.399096651318825E-2</v>
      </c>
      <c r="M26">
        <f t="shared" si="0"/>
        <v>-3.9999999999999964</v>
      </c>
      <c r="N26">
        <f t="shared" si="4"/>
        <v>2.6995483256594125E-2</v>
      </c>
      <c r="O26">
        <f t="shared" si="5"/>
        <v>6.3837823915946501E-16</v>
      </c>
      <c r="P26">
        <f t="shared" si="6"/>
        <v>4.4318484119380153E-3</v>
      </c>
      <c r="Y26">
        <f t="shared" si="7"/>
        <v>-1.9999999999999982</v>
      </c>
      <c r="Z26">
        <f t="shared" si="8"/>
        <v>5.399096651318825E-2</v>
      </c>
      <c r="AA26">
        <f t="shared" si="9"/>
        <v>-1.9999999999999982</v>
      </c>
      <c r="AB26">
        <f t="shared" si="10"/>
        <v>5.399096651318825E-2</v>
      </c>
      <c r="AC26">
        <f t="shared" si="11"/>
        <v>4.0000000000000018</v>
      </c>
      <c r="AD26">
        <f t="shared" si="12"/>
        <v>1.3383022576488442E-4</v>
      </c>
    </row>
    <row r="27" spans="2:30" x14ac:dyDescent="0.3">
      <c r="B27">
        <f t="shared" si="1"/>
        <v>-1.8999999999999981</v>
      </c>
      <c r="C27">
        <f t="shared" si="2"/>
        <v>6.5615814774676831E-2</v>
      </c>
      <c r="K27">
        <f t="shared" si="3"/>
        <v>-1.8999999999999981</v>
      </c>
      <c r="L27">
        <f t="shared" si="4"/>
        <v>6.5615814774676831E-2</v>
      </c>
      <c r="M27">
        <f t="shared" si="0"/>
        <v>-3.7999999999999963</v>
      </c>
      <c r="N27">
        <f t="shared" si="4"/>
        <v>3.2807907387338416E-2</v>
      </c>
      <c r="O27">
        <f t="shared" si="5"/>
        <v>0.10000000000000064</v>
      </c>
      <c r="P27">
        <f t="shared" si="6"/>
        <v>5.9525324197758642E-3</v>
      </c>
      <c r="Y27">
        <f t="shared" si="7"/>
        <v>-1.8999999999999981</v>
      </c>
      <c r="Z27">
        <f t="shared" si="8"/>
        <v>6.5615814774676831E-2</v>
      </c>
    </row>
    <row r="28" spans="2:30" x14ac:dyDescent="0.3">
      <c r="B28">
        <f t="shared" si="1"/>
        <v>-1.799999999999998</v>
      </c>
      <c r="C28">
        <f t="shared" si="2"/>
        <v>7.8950158300894427E-2</v>
      </c>
      <c r="K28">
        <f t="shared" si="3"/>
        <v>-1.799999999999998</v>
      </c>
      <c r="L28">
        <f t="shared" si="4"/>
        <v>7.8950158300894427E-2</v>
      </c>
      <c r="M28">
        <f t="shared" si="0"/>
        <v>-3.5999999999999961</v>
      </c>
      <c r="N28">
        <f t="shared" si="4"/>
        <v>3.9475079150447213E-2</v>
      </c>
      <c r="O28">
        <f t="shared" si="5"/>
        <v>0.20000000000000065</v>
      </c>
      <c r="P28">
        <f t="shared" si="6"/>
        <v>7.9154515829799772E-3</v>
      </c>
      <c r="Y28">
        <f t="shared" si="7"/>
        <v>-1.799999999999998</v>
      </c>
      <c r="Z28">
        <f t="shared" si="8"/>
        <v>7.8950158300894427E-2</v>
      </c>
    </row>
    <row r="29" spans="2:30" x14ac:dyDescent="0.3">
      <c r="B29">
        <f t="shared" si="1"/>
        <v>-1.699999999999998</v>
      </c>
      <c r="C29">
        <f t="shared" si="2"/>
        <v>9.4049077376887252E-2</v>
      </c>
      <c r="K29">
        <f t="shared" si="3"/>
        <v>-1.699999999999998</v>
      </c>
      <c r="L29">
        <f t="shared" si="4"/>
        <v>9.4049077376887252E-2</v>
      </c>
      <c r="M29">
        <f t="shared" si="0"/>
        <v>-3.3999999999999959</v>
      </c>
      <c r="N29">
        <f t="shared" si="4"/>
        <v>4.7024538688443626E-2</v>
      </c>
      <c r="O29">
        <f t="shared" si="5"/>
        <v>0.30000000000000066</v>
      </c>
      <c r="P29">
        <f t="shared" si="6"/>
        <v>1.0420934814422614E-2</v>
      </c>
      <c r="Y29">
        <f t="shared" si="7"/>
        <v>-1.699999999999998</v>
      </c>
      <c r="Z29">
        <f t="shared" si="8"/>
        <v>9.4049077376887252E-2</v>
      </c>
    </row>
    <row r="30" spans="2:30" x14ac:dyDescent="0.3">
      <c r="B30">
        <f t="shared" si="1"/>
        <v>-1.5999999999999979</v>
      </c>
      <c r="C30">
        <f t="shared" si="2"/>
        <v>0.11092083467945592</v>
      </c>
      <c r="K30">
        <f t="shared" si="3"/>
        <v>-1.5999999999999979</v>
      </c>
      <c r="L30">
        <f t="shared" si="4"/>
        <v>0.11092083467945592</v>
      </c>
      <c r="M30">
        <f t="shared" si="0"/>
        <v>-3.1999999999999957</v>
      </c>
      <c r="N30">
        <f t="shared" si="4"/>
        <v>5.5460417339727959E-2</v>
      </c>
      <c r="O30">
        <f t="shared" si="5"/>
        <v>0.40000000000000069</v>
      </c>
      <c r="P30">
        <f t="shared" si="6"/>
        <v>1.3582969233685644E-2</v>
      </c>
      <c r="Y30">
        <f t="shared" si="7"/>
        <v>-1.5999999999999979</v>
      </c>
      <c r="Z30">
        <f t="shared" si="8"/>
        <v>0.11092083467945592</v>
      </c>
    </row>
    <row r="31" spans="2:30" x14ac:dyDescent="0.3">
      <c r="B31">
        <f t="shared" si="1"/>
        <v>-1.4999999999999978</v>
      </c>
      <c r="C31">
        <f t="shared" si="2"/>
        <v>0.12951759566589216</v>
      </c>
      <c r="K31">
        <f t="shared" si="3"/>
        <v>-1.4999999999999978</v>
      </c>
      <c r="L31">
        <f t="shared" si="4"/>
        <v>0.12951759566589216</v>
      </c>
      <c r="M31">
        <f t="shared" si="0"/>
        <v>-2.9999999999999956</v>
      </c>
      <c r="N31">
        <f t="shared" si="4"/>
        <v>6.475879783294608E-2</v>
      </c>
      <c r="O31">
        <f t="shared" si="5"/>
        <v>0.50000000000000067</v>
      </c>
      <c r="P31">
        <f t="shared" si="6"/>
        <v>1.7528300493568578E-2</v>
      </c>
      <c r="Y31">
        <f t="shared" si="7"/>
        <v>-1.4999999999999978</v>
      </c>
      <c r="Z31">
        <f t="shared" si="8"/>
        <v>0.12951759566589216</v>
      </c>
    </row>
    <row r="32" spans="2:30" x14ac:dyDescent="0.3">
      <c r="B32">
        <f t="shared" si="1"/>
        <v>-1.3999999999999977</v>
      </c>
      <c r="C32">
        <f t="shared" si="2"/>
        <v>0.14972746563574535</v>
      </c>
      <c r="K32">
        <f t="shared" si="3"/>
        <v>-1.3999999999999977</v>
      </c>
      <c r="L32">
        <f t="shared" si="4"/>
        <v>0.14972746563574535</v>
      </c>
      <c r="M32">
        <f t="shared" si="0"/>
        <v>-2.7999999999999954</v>
      </c>
      <c r="N32">
        <f t="shared" si="4"/>
        <v>7.4863732817872675E-2</v>
      </c>
      <c r="O32">
        <f t="shared" si="5"/>
        <v>0.60000000000000064</v>
      </c>
      <c r="P32">
        <f t="shared" si="6"/>
        <v>2.2394530294842931E-2</v>
      </c>
      <c r="Y32">
        <f t="shared" si="7"/>
        <v>-1.3999999999999977</v>
      </c>
      <c r="Z32">
        <f t="shared" si="8"/>
        <v>0.14972746563574535</v>
      </c>
    </row>
    <row r="33" spans="2:26" x14ac:dyDescent="0.3">
      <c r="B33">
        <f t="shared" si="1"/>
        <v>-1.2999999999999976</v>
      </c>
      <c r="C33">
        <f t="shared" si="2"/>
        <v>0.17136859204780791</v>
      </c>
      <c r="K33">
        <f t="shared" si="3"/>
        <v>-1.2999999999999976</v>
      </c>
      <c r="L33">
        <f t="shared" si="4"/>
        <v>0.17136859204780791</v>
      </c>
      <c r="M33">
        <f t="shared" si="0"/>
        <v>-2.5999999999999952</v>
      </c>
      <c r="N33">
        <f t="shared" si="4"/>
        <v>8.5684296023903955E-2</v>
      </c>
      <c r="O33">
        <f t="shared" si="5"/>
        <v>0.70000000000000062</v>
      </c>
      <c r="P33">
        <f t="shared" si="6"/>
        <v>2.832703774160121E-2</v>
      </c>
      <c r="Y33">
        <f t="shared" si="7"/>
        <v>-1.2999999999999976</v>
      </c>
      <c r="Z33">
        <f t="shared" si="8"/>
        <v>0.17136859204780791</v>
      </c>
    </row>
    <row r="34" spans="2:26" x14ac:dyDescent="0.3">
      <c r="B34">
        <f t="shared" si="1"/>
        <v>-1.1999999999999975</v>
      </c>
      <c r="C34">
        <f t="shared" si="2"/>
        <v>0.19418605498321354</v>
      </c>
      <c r="K34">
        <f t="shared" si="3"/>
        <v>-1.1999999999999975</v>
      </c>
      <c r="L34">
        <f t="shared" si="4"/>
        <v>0.19418605498321354</v>
      </c>
      <c r="M34">
        <f t="shared" si="0"/>
        <v>-2.399999999999995</v>
      </c>
      <c r="N34">
        <f t="shared" si="4"/>
        <v>9.7093027491606768E-2</v>
      </c>
      <c r="O34">
        <f t="shared" si="5"/>
        <v>0.8000000000000006</v>
      </c>
      <c r="P34">
        <f t="shared" si="6"/>
        <v>3.5474592846231487E-2</v>
      </c>
      <c r="Y34">
        <f t="shared" si="7"/>
        <v>-1.1999999999999975</v>
      </c>
      <c r="Z34">
        <f t="shared" si="8"/>
        <v>0.19418605498321354</v>
      </c>
    </row>
    <row r="35" spans="2:26" x14ac:dyDescent="0.3">
      <c r="B35">
        <f t="shared" si="1"/>
        <v>-1.0999999999999974</v>
      </c>
      <c r="C35">
        <f t="shared" si="2"/>
        <v>0.21785217703255116</v>
      </c>
      <c r="K35">
        <f t="shared" si="3"/>
        <v>-1.0999999999999974</v>
      </c>
      <c r="L35">
        <f t="shared" si="4"/>
        <v>0.21785217703255116</v>
      </c>
      <c r="M35">
        <f t="shared" si="0"/>
        <v>-2.1999999999999948</v>
      </c>
      <c r="N35">
        <f t="shared" si="4"/>
        <v>0.10892608851627558</v>
      </c>
      <c r="O35">
        <f t="shared" si="5"/>
        <v>0.90000000000000058</v>
      </c>
      <c r="P35">
        <f t="shared" si="6"/>
        <v>4.3983595980427233E-2</v>
      </c>
      <c r="Y35">
        <f t="shared" si="7"/>
        <v>-1.0999999999999974</v>
      </c>
      <c r="Z35">
        <f t="shared" si="8"/>
        <v>0.21785217703255116</v>
      </c>
    </row>
    <row r="36" spans="2:26" x14ac:dyDescent="0.3">
      <c r="B36">
        <f t="shared" si="1"/>
        <v>-0.99999999999999745</v>
      </c>
      <c r="C36">
        <f t="shared" si="2"/>
        <v>0.24197072451914398</v>
      </c>
      <c r="K36">
        <f t="shared" si="3"/>
        <v>-0.99999999999999745</v>
      </c>
      <c r="L36">
        <f t="shared" si="4"/>
        <v>0.24197072451914398</v>
      </c>
      <c r="M36">
        <f t="shared" si="0"/>
        <v>-1.9999999999999949</v>
      </c>
      <c r="N36">
        <f t="shared" si="4"/>
        <v>0.12098536225957199</v>
      </c>
      <c r="O36">
        <f t="shared" si="5"/>
        <v>1.0000000000000007</v>
      </c>
      <c r="P36">
        <f t="shared" si="6"/>
        <v>5.3990966513188125E-2</v>
      </c>
      <c r="Y36">
        <f t="shared" si="7"/>
        <v>-0.99999999999999745</v>
      </c>
      <c r="Z36">
        <f t="shared" si="8"/>
        <v>0.24197072451914398</v>
      </c>
    </row>
    <row r="37" spans="2:26" x14ac:dyDescent="0.3">
      <c r="B37">
        <f t="shared" si="1"/>
        <v>-0.89999999999999747</v>
      </c>
      <c r="C37">
        <f t="shared" si="2"/>
        <v>0.26608524989875543</v>
      </c>
      <c r="K37">
        <f t="shared" si="3"/>
        <v>-0.89999999999999747</v>
      </c>
      <c r="L37">
        <f t="shared" si="4"/>
        <v>0.26608524989875543</v>
      </c>
      <c r="M37">
        <f t="shared" si="0"/>
        <v>-1.7999999999999949</v>
      </c>
      <c r="N37">
        <f t="shared" si="4"/>
        <v>0.13304262494937771</v>
      </c>
      <c r="O37">
        <f t="shared" si="5"/>
        <v>1.1000000000000008</v>
      </c>
      <c r="P37">
        <f t="shared" si="6"/>
        <v>6.5615814774676678E-2</v>
      </c>
      <c r="Y37">
        <f t="shared" si="7"/>
        <v>-0.89999999999999747</v>
      </c>
      <c r="Z37">
        <f t="shared" si="8"/>
        <v>0.26608524989875543</v>
      </c>
    </row>
    <row r="38" spans="2:26" x14ac:dyDescent="0.3">
      <c r="B38">
        <f t="shared" si="1"/>
        <v>-0.79999999999999749</v>
      </c>
      <c r="C38">
        <f t="shared" si="2"/>
        <v>0.28969155276148334</v>
      </c>
      <c r="K38">
        <f t="shared" si="3"/>
        <v>-0.79999999999999749</v>
      </c>
      <c r="L38">
        <f t="shared" si="4"/>
        <v>0.28969155276148334</v>
      </c>
      <c r="M38">
        <f t="shared" si="0"/>
        <v>-1.599999999999995</v>
      </c>
      <c r="N38">
        <f t="shared" si="4"/>
        <v>0.14484577638074167</v>
      </c>
      <c r="O38">
        <f t="shared" si="5"/>
        <v>1.2000000000000008</v>
      </c>
      <c r="P38">
        <f t="shared" si="6"/>
        <v>7.8950158300894274E-2</v>
      </c>
      <c r="Y38">
        <f t="shared" si="7"/>
        <v>-0.79999999999999749</v>
      </c>
      <c r="Z38">
        <f t="shared" si="8"/>
        <v>0.28969155276148334</v>
      </c>
    </row>
    <row r="39" spans="2:26" x14ac:dyDescent="0.3">
      <c r="B39">
        <f t="shared" si="1"/>
        <v>-0.69999999999999751</v>
      </c>
      <c r="C39">
        <f t="shared" si="2"/>
        <v>0.31225393336676183</v>
      </c>
      <c r="K39">
        <f t="shared" si="3"/>
        <v>-0.69999999999999751</v>
      </c>
      <c r="L39">
        <f t="shared" si="4"/>
        <v>0.31225393336676183</v>
      </c>
      <c r="M39">
        <f t="shared" si="0"/>
        <v>-1.399999999999995</v>
      </c>
      <c r="N39">
        <f t="shared" si="4"/>
        <v>0.15612696668338091</v>
      </c>
      <c r="O39">
        <f t="shared" si="5"/>
        <v>1.3000000000000009</v>
      </c>
      <c r="P39">
        <f t="shared" si="6"/>
        <v>9.4049077376887072E-2</v>
      </c>
      <c r="Y39">
        <f t="shared" si="7"/>
        <v>-0.69999999999999751</v>
      </c>
      <c r="Z39">
        <f t="shared" si="8"/>
        <v>0.31225393336676183</v>
      </c>
    </row>
    <row r="40" spans="2:26" x14ac:dyDescent="0.3">
      <c r="B40">
        <f t="shared" si="1"/>
        <v>-0.59999999999999754</v>
      </c>
      <c r="C40">
        <f t="shared" si="2"/>
        <v>0.33322460289180011</v>
      </c>
      <c r="K40">
        <f t="shared" si="3"/>
        <v>-0.59999999999999754</v>
      </c>
      <c r="L40">
        <f t="shared" si="4"/>
        <v>0.33322460289180011</v>
      </c>
      <c r="M40">
        <f t="shared" si="0"/>
        <v>-1.1999999999999951</v>
      </c>
      <c r="N40">
        <f t="shared" si="4"/>
        <v>0.16661230144590006</v>
      </c>
      <c r="O40">
        <f t="shared" si="5"/>
        <v>1.400000000000001</v>
      </c>
      <c r="P40">
        <f t="shared" si="6"/>
        <v>0.11092083467945574</v>
      </c>
      <c r="Y40">
        <f t="shared" si="7"/>
        <v>-0.59999999999999754</v>
      </c>
      <c r="Z40">
        <f t="shared" si="8"/>
        <v>0.33322460289180011</v>
      </c>
    </row>
    <row r="41" spans="2:26" x14ac:dyDescent="0.3">
      <c r="B41">
        <f t="shared" si="1"/>
        <v>-0.49999999999999756</v>
      </c>
      <c r="C41">
        <f t="shared" si="2"/>
        <v>0.35206532676429991</v>
      </c>
      <c r="K41">
        <f t="shared" si="3"/>
        <v>-0.49999999999999756</v>
      </c>
      <c r="L41">
        <f t="shared" si="4"/>
        <v>0.35206532676429991</v>
      </c>
      <c r="M41">
        <f t="shared" si="0"/>
        <v>-0.99999999999999512</v>
      </c>
      <c r="N41">
        <f t="shared" si="4"/>
        <v>0.17603266338214996</v>
      </c>
      <c r="O41">
        <f t="shared" si="5"/>
        <v>1.5000000000000011</v>
      </c>
      <c r="P41">
        <f t="shared" si="6"/>
        <v>0.12951759566589197</v>
      </c>
      <c r="Y41">
        <f t="shared" si="7"/>
        <v>-0.49999999999999756</v>
      </c>
      <c r="Z41">
        <f t="shared" si="8"/>
        <v>0.35206532676429991</v>
      </c>
    </row>
    <row r="42" spans="2:26" x14ac:dyDescent="0.3">
      <c r="B42">
        <f t="shared" si="1"/>
        <v>-0.39999999999999758</v>
      </c>
      <c r="C42">
        <f t="shared" si="2"/>
        <v>0.36827014030332367</v>
      </c>
      <c r="K42">
        <f t="shared" si="3"/>
        <v>-0.39999999999999758</v>
      </c>
      <c r="L42">
        <f t="shared" si="4"/>
        <v>0.36827014030332367</v>
      </c>
      <c r="M42">
        <f t="shared" si="0"/>
        <v>-0.79999999999999516</v>
      </c>
      <c r="N42">
        <f t="shared" si="4"/>
        <v>0.18413507015166183</v>
      </c>
      <c r="O42">
        <f t="shared" si="5"/>
        <v>1.6000000000000012</v>
      </c>
      <c r="P42">
        <f t="shared" si="6"/>
        <v>0.14972746563574513</v>
      </c>
      <c r="Y42">
        <f t="shared" si="7"/>
        <v>-0.39999999999999758</v>
      </c>
      <c r="Z42">
        <f t="shared" si="8"/>
        <v>0.36827014030332367</v>
      </c>
    </row>
    <row r="43" spans="2:26" x14ac:dyDescent="0.3">
      <c r="B43">
        <f t="shared" si="1"/>
        <v>-0.2999999999999976</v>
      </c>
      <c r="C43">
        <f t="shared" si="2"/>
        <v>0.38138781546052442</v>
      </c>
      <c r="K43">
        <f t="shared" si="3"/>
        <v>-0.2999999999999976</v>
      </c>
      <c r="L43">
        <f t="shared" si="4"/>
        <v>0.38138781546052442</v>
      </c>
      <c r="M43">
        <f t="shared" si="0"/>
        <v>-0.5999999999999952</v>
      </c>
      <c r="N43">
        <f t="shared" si="4"/>
        <v>0.19069390773026221</v>
      </c>
      <c r="O43">
        <f t="shared" si="5"/>
        <v>1.7000000000000013</v>
      </c>
      <c r="P43">
        <f t="shared" si="6"/>
        <v>0.17136859204780766</v>
      </c>
      <c r="Y43">
        <f t="shared" si="7"/>
        <v>-0.2999999999999976</v>
      </c>
      <c r="Z43">
        <f t="shared" si="8"/>
        <v>0.38138781546052442</v>
      </c>
    </row>
    <row r="44" spans="2:26" x14ac:dyDescent="0.3">
      <c r="B44">
        <f t="shared" si="1"/>
        <v>-0.1999999999999976</v>
      </c>
      <c r="C44">
        <f t="shared" si="2"/>
        <v>0.3910426939754561</v>
      </c>
      <c r="K44">
        <f t="shared" si="3"/>
        <v>-0.1999999999999976</v>
      </c>
      <c r="L44">
        <f t="shared" si="4"/>
        <v>0.3910426939754561</v>
      </c>
      <c r="M44">
        <f t="shared" si="0"/>
        <v>-0.39999999999999519</v>
      </c>
      <c r="N44">
        <f t="shared" si="4"/>
        <v>0.19552134698772805</v>
      </c>
      <c r="O44">
        <f t="shared" si="5"/>
        <v>1.8000000000000014</v>
      </c>
      <c r="P44">
        <f t="shared" si="6"/>
        <v>0.19418605498321329</v>
      </c>
      <c r="Y44">
        <f t="shared" si="7"/>
        <v>-0.1999999999999976</v>
      </c>
      <c r="Z44">
        <f t="shared" si="8"/>
        <v>0.3910426939754561</v>
      </c>
    </row>
    <row r="45" spans="2:26" x14ac:dyDescent="0.3">
      <c r="B45">
        <f t="shared" si="1"/>
        <v>-9.9999999999997591E-2</v>
      </c>
      <c r="C45">
        <f t="shared" si="2"/>
        <v>0.39695254747701186</v>
      </c>
      <c r="K45">
        <f t="shared" si="3"/>
        <v>-9.9999999999997591E-2</v>
      </c>
      <c r="L45">
        <f t="shared" si="4"/>
        <v>0.39695254747701186</v>
      </c>
      <c r="M45">
        <f t="shared" si="0"/>
        <v>-0.19999999999999518</v>
      </c>
      <c r="N45">
        <f t="shared" si="4"/>
        <v>0.19847627373850593</v>
      </c>
      <c r="O45">
        <f t="shared" si="5"/>
        <v>1.9000000000000015</v>
      </c>
      <c r="P45">
        <f t="shared" si="6"/>
        <v>0.21785217703255089</v>
      </c>
      <c r="Y45">
        <f t="shared" si="7"/>
        <v>-9.9999999999997591E-2</v>
      </c>
      <c r="Z45">
        <f t="shared" si="8"/>
        <v>0.39695254747701186</v>
      </c>
    </row>
    <row r="46" spans="2:26" x14ac:dyDescent="0.3">
      <c r="B46">
        <f t="shared" si="1"/>
        <v>2.4147350785597155E-15</v>
      </c>
      <c r="C46">
        <f t="shared" si="2"/>
        <v>0.3989422804014327</v>
      </c>
      <c r="K46">
        <f t="shared" si="3"/>
        <v>2.4147350785597155E-15</v>
      </c>
      <c r="L46">
        <f t="shared" si="4"/>
        <v>0.3989422804014327</v>
      </c>
      <c r="M46">
        <f t="shared" si="0"/>
        <v>4.829470157119431E-15</v>
      </c>
      <c r="N46">
        <f t="shared" si="4"/>
        <v>0.19947114020071635</v>
      </c>
      <c r="O46">
        <f t="shared" si="5"/>
        <v>2.0000000000000013</v>
      </c>
      <c r="P46">
        <f t="shared" si="6"/>
        <v>0.24197072451914367</v>
      </c>
      <c r="Y46">
        <f t="shared" si="7"/>
        <v>2.4147350785597155E-15</v>
      </c>
      <c r="Z46">
        <f t="shared" si="8"/>
        <v>0.3989422804014327</v>
      </c>
    </row>
    <row r="47" spans="2:26" x14ac:dyDescent="0.3">
      <c r="B47">
        <f t="shared" si="1"/>
        <v>0.10000000000000242</v>
      </c>
      <c r="C47">
        <f t="shared" si="2"/>
        <v>0.3969525474770117</v>
      </c>
      <c r="K47">
        <f t="shared" si="3"/>
        <v>0.10000000000000242</v>
      </c>
      <c r="L47">
        <f t="shared" si="4"/>
        <v>0.3969525474770117</v>
      </c>
      <c r="M47">
        <f t="shared" si="0"/>
        <v>0.20000000000000484</v>
      </c>
      <c r="N47">
        <f t="shared" si="4"/>
        <v>0.19847627373850585</v>
      </c>
      <c r="O47">
        <f t="shared" si="5"/>
        <v>2.1000000000000014</v>
      </c>
      <c r="P47">
        <f t="shared" si="6"/>
        <v>0.26608524989875521</v>
      </c>
      <c r="Y47">
        <f t="shared" si="7"/>
        <v>0.10000000000000242</v>
      </c>
      <c r="Z47">
        <f t="shared" si="8"/>
        <v>0.3969525474770117</v>
      </c>
    </row>
    <row r="48" spans="2:26" x14ac:dyDescent="0.3">
      <c r="B48">
        <f t="shared" si="1"/>
        <v>0.20000000000000243</v>
      </c>
      <c r="C48">
        <f t="shared" si="2"/>
        <v>0.39104269397545571</v>
      </c>
      <c r="K48">
        <f t="shared" si="3"/>
        <v>0.20000000000000243</v>
      </c>
      <c r="L48">
        <f t="shared" si="4"/>
        <v>0.39104269397545571</v>
      </c>
      <c r="M48">
        <f t="shared" si="0"/>
        <v>0.40000000000000485</v>
      </c>
      <c r="N48">
        <f t="shared" si="4"/>
        <v>0.19552134698772786</v>
      </c>
      <c r="O48">
        <f t="shared" si="5"/>
        <v>2.2000000000000015</v>
      </c>
      <c r="P48">
        <f t="shared" si="6"/>
        <v>0.28969155276148312</v>
      </c>
      <c r="Y48">
        <f t="shared" si="7"/>
        <v>0.20000000000000243</v>
      </c>
      <c r="Z48">
        <f t="shared" si="8"/>
        <v>0.39104269397545571</v>
      </c>
    </row>
    <row r="49" spans="2:26" x14ac:dyDescent="0.3">
      <c r="B49">
        <f t="shared" si="1"/>
        <v>0.30000000000000243</v>
      </c>
      <c r="C49">
        <f t="shared" si="2"/>
        <v>0.3813878154605238</v>
      </c>
      <c r="K49">
        <f t="shared" si="3"/>
        <v>0.30000000000000243</v>
      </c>
      <c r="L49">
        <f t="shared" si="4"/>
        <v>0.3813878154605238</v>
      </c>
      <c r="M49">
        <f t="shared" si="0"/>
        <v>0.60000000000000486</v>
      </c>
      <c r="N49">
        <f t="shared" si="4"/>
        <v>0.1906939077302619</v>
      </c>
      <c r="O49">
        <f t="shared" si="5"/>
        <v>2.3000000000000016</v>
      </c>
      <c r="P49">
        <f t="shared" si="6"/>
        <v>0.3122539333667616</v>
      </c>
      <c r="Y49">
        <f t="shared" si="7"/>
        <v>0.30000000000000243</v>
      </c>
      <c r="Z49">
        <f t="shared" si="8"/>
        <v>0.3813878154605238</v>
      </c>
    </row>
    <row r="50" spans="2:26" x14ac:dyDescent="0.3">
      <c r="B50">
        <f t="shared" si="1"/>
        <v>0.40000000000000246</v>
      </c>
      <c r="C50">
        <f t="shared" si="2"/>
        <v>0.36827014030332295</v>
      </c>
      <c r="K50">
        <f t="shared" si="3"/>
        <v>0.40000000000000246</v>
      </c>
      <c r="L50">
        <f t="shared" si="4"/>
        <v>0.36827014030332295</v>
      </c>
      <c r="M50">
        <f t="shared" si="0"/>
        <v>0.80000000000000493</v>
      </c>
      <c r="N50">
        <f t="shared" si="4"/>
        <v>0.18413507015166147</v>
      </c>
      <c r="O50">
        <f t="shared" si="5"/>
        <v>2.4000000000000017</v>
      </c>
      <c r="P50">
        <f t="shared" si="6"/>
        <v>0.3332246028918</v>
      </c>
      <c r="Y50">
        <f t="shared" si="7"/>
        <v>0.40000000000000246</v>
      </c>
      <c r="Z50">
        <f t="shared" si="8"/>
        <v>0.36827014030332295</v>
      </c>
    </row>
    <row r="51" spans="2:26" x14ac:dyDescent="0.3">
      <c r="B51">
        <f t="shared" si="1"/>
        <v>0.50000000000000244</v>
      </c>
      <c r="C51">
        <f t="shared" si="2"/>
        <v>0.35206532676429908</v>
      </c>
      <c r="K51">
        <f t="shared" si="3"/>
        <v>0.50000000000000244</v>
      </c>
      <c r="L51">
        <f t="shared" si="4"/>
        <v>0.35206532676429908</v>
      </c>
      <c r="M51">
        <f t="shared" si="0"/>
        <v>1.0000000000000049</v>
      </c>
      <c r="N51">
        <f t="shared" si="4"/>
        <v>0.17603266338214954</v>
      </c>
      <c r="O51">
        <f t="shared" si="5"/>
        <v>2.5000000000000018</v>
      </c>
      <c r="P51">
        <f t="shared" si="6"/>
        <v>0.35206532676429986</v>
      </c>
      <c r="Y51">
        <f t="shared" si="7"/>
        <v>0.50000000000000244</v>
      </c>
      <c r="Z51">
        <f t="shared" si="8"/>
        <v>0.35206532676429908</v>
      </c>
    </row>
    <row r="52" spans="2:26" x14ac:dyDescent="0.3">
      <c r="B52">
        <f t="shared" si="1"/>
        <v>0.60000000000000242</v>
      </c>
      <c r="C52">
        <f t="shared" si="2"/>
        <v>0.33322460289179917</v>
      </c>
      <c r="K52">
        <f t="shared" si="3"/>
        <v>0.60000000000000242</v>
      </c>
      <c r="L52">
        <f t="shared" si="4"/>
        <v>0.33322460289179917</v>
      </c>
      <c r="M52">
        <f t="shared" si="0"/>
        <v>1.2000000000000048</v>
      </c>
      <c r="N52">
        <f t="shared" si="4"/>
        <v>0.16661230144589959</v>
      </c>
      <c r="O52">
        <f t="shared" si="5"/>
        <v>2.6000000000000019</v>
      </c>
      <c r="P52">
        <f t="shared" si="6"/>
        <v>0.36827014030332361</v>
      </c>
      <c r="Y52">
        <f t="shared" si="7"/>
        <v>0.60000000000000242</v>
      </c>
      <c r="Z52">
        <f t="shared" si="8"/>
        <v>0.33322460289179917</v>
      </c>
    </row>
    <row r="53" spans="2:26" x14ac:dyDescent="0.3">
      <c r="B53">
        <f t="shared" si="1"/>
        <v>0.7000000000000024</v>
      </c>
      <c r="C53">
        <f t="shared" si="2"/>
        <v>0.31225393336676072</v>
      </c>
      <c r="K53">
        <f t="shared" si="3"/>
        <v>0.7000000000000024</v>
      </c>
      <c r="L53">
        <f t="shared" si="4"/>
        <v>0.31225393336676072</v>
      </c>
      <c r="M53">
        <f t="shared" si="0"/>
        <v>1.4000000000000048</v>
      </c>
      <c r="N53">
        <f t="shared" si="4"/>
        <v>0.15612696668338036</v>
      </c>
      <c r="O53">
        <f t="shared" si="5"/>
        <v>2.700000000000002</v>
      </c>
      <c r="P53">
        <f t="shared" si="6"/>
        <v>0.38138781546052436</v>
      </c>
      <c r="Y53">
        <f t="shared" si="7"/>
        <v>0.7000000000000024</v>
      </c>
      <c r="Z53">
        <f t="shared" si="8"/>
        <v>0.31225393336676072</v>
      </c>
    </row>
    <row r="54" spans="2:26" x14ac:dyDescent="0.3">
      <c r="B54">
        <f t="shared" si="1"/>
        <v>0.80000000000000238</v>
      </c>
      <c r="C54">
        <f t="shared" si="2"/>
        <v>0.28969155276148217</v>
      </c>
      <c r="K54">
        <f t="shared" si="3"/>
        <v>0.80000000000000238</v>
      </c>
      <c r="L54">
        <f t="shared" si="4"/>
        <v>0.28969155276148217</v>
      </c>
      <c r="M54">
        <f t="shared" si="0"/>
        <v>1.6000000000000048</v>
      </c>
      <c r="N54">
        <f t="shared" si="4"/>
        <v>0.14484577638074109</v>
      </c>
      <c r="O54">
        <f t="shared" si="5"/>
        <v>2.800000000000002</v>
      </c>
      <c r="P54">
        <f t="shared" si="6"/>
        <v>0.39104269397545605</v>
      </c>
      <c r="Y54">
        <f t="shared" si="7"/>
        <v>0.80000000000000238</v>
      </c>
      <c r="Z54">
        <f t="shared" si="8"/>
        <v>0.28969155276148217</v>
      </c>
    </row>
    <row r="55" spans="2:26" x14ac:dyDescent="0.3">
      <c r="B55">
        <f t="shared" si="1"/>
        <v>0.90000000000000235</v>
      </c>
      <c r="C55">
        <f t="shared" si="2"/>
        <v>0.26608524989875426</v>
      </c>
      <c r="K55">
        <f t="shared" si="3"/>
        <v>0.90000000000000235</v>
      </c>
      <c r="L55">
        <f t="shared" si="4"/>
        <v>0.26608524989875426</v>
      </c>
      <c r="M55">
        <f t="shared" si="0"/>
        <v>1.8000000000000047</v>
      </c>
      <c r="N55">
        <f t="shared" si="4"/>
        <v>0.13304262494937713</v>
      </c>
      <c r="O55">
        <f t="shared" si="5"/>
        <v>2.9000000000000021</v>
      </c>
      <c r="P55">
        <f t="shared" si="6"/>
        <v>0.39695254747701186</v>
      </c>
      <c r="Y55">
        <f t="shared" si="7"/>
        <v>0.90000000000000235</v>
      </c>
      <c r="Z55">
        <f t="shared" si="8"/>
        <v>0.26608524989875426</v>
      </c>
    </row>
    <row r="56" spans="2:26" x14ac:dyDescent="0.3">
      <c r="B56">
        <f t="shared" si="1"/>
        <v>1.0000000000000024</v>
      </c>
      <c r="C56">
        <f t="shared" si="2"/>
        <v>0.24197072451914278</v>
      </c>
      <c r="K56">
        <f t="shared" si="3"/>
        <v>1.0000000000000024</v>
      </c>
      <c r="L56">
        <f t="shared" si="4"/>
        <v>0.24197072451914278</v>
      </c>
      <c r="M56">
        <f t="shared" si="0"/>
        <v>2.0000000000000049</v>
      </c>
      <c r="N56">
        <f t="shared" si="4"/>
        <v>0.12098536225957139</v>
      </c>
      <c r="O56">
        <f t="shared" si="5"/>
        <v>3.0000000000000022</v>
      </c>
      <c r="P56">
        <f t="shared" si="6"/>
        <v>0.3989422804014327</v>
      </c>
      <c r="Y56">
        <f t="shared" si="7"/>
        <v>1.0000000000000024</v>
      </c>
      <c r="Z56">
        <f t="shared" si="8"/>
        <v>0.24197072451914278</v>
      </c>
    </row>
    <row r="57" spans="2:26" x14ac:dyDescent="0.3">
      <c r="B57">
        <f t="shared" si="1"/>
        <v>1.1000000000000025</v>
      </c>
      <c r="C57">
        <f t="shared" si="2"/>
        <v>0.21785217703254997</v>
      </c>
      <c r="K57">
        <f t="shared" si="3"/>
        <v>1.1000000000000025</v>
      </c>
      <c r="L57">
        <f t="shared" si="4"/>
        <v>0.21785217703254997</v>
      </c>
      <c r="M57">
        <f t="shared" si="0"/>
        <v>2.2000000000000051</v>
      </c>
      <c r="N57">
        <f t="shared" si="4"/>
        <v>0.10892608851627499</v>
      </c>
      <c r="O57">
        <f t="shared" si="5"/>
        <v>3.1000000000000023</v>
      </c>
      <c r="P57">
        <f t="shared" si="6"/>
        <v>0.3969525474770117</v>
      </c>
      <c r="Y57">
        <f t="shared" si="7"/>
        <v>1.1000000000000025</v>
      </c>
      <c r="Z57">
        <f t="shared" si="8"/>
        <v>0.21785217703254997</v>
      </c>
    </row>
    <row r="58" spans="2:26" x14ac:dyDescent="0.3">
      <c r="B58">
        <f t="shared" si="1"/>
        <v>1.2000000000000026</v>
      </c>
      <c r="C58">
        <f t="shared" si="2"/>
        <v>0.19418605498321231</v>
      </c>
      <c r="K58">
        <f t="shared" si="3"/>
        <v>1.2000000000000026</v>
      </c>
      <c r="L58">
        <f t="shared" si="4"/>
        <v>0.19418605498321231</v>
      </c>
      <c r="M58">
        <f t="shared" si="0"/>
        <v>2.4000000000000052</v>
      </c>
      <c r="N58">
        <f t="shared" si="4"/>
        <v>9.7093027491606157E-2</v>
      </c>
      <c r="O58">
        <f t="shared" si="5"/>
        <v>3.2000000000000024</v>
      </c>
      <c r="P58">
        <f t="shared" si="6"/>
        <v>0.39104269397545571</v>
      </c>
      <c r="Y58">
        <f t="shared" si="7"/>
        <v>1.2000000000000026</v>
      </c>
      <c r="Z58">
        <f t="shared" si="8"/>
        <v>0.19418605498321231</v>
      </c>
    </row>
    <row r="59" spans="2:26" x14ac:dyDescent="0.3">
      <c r="B59">
        <f t="shared" si="1"/>
        <v>1.3000000000000027</v>
      </c>
      <c r="C59">
        <f t="shared" si="2"/>
        <v>0.17136859204780677</v>
      </c>
      <c r="K59">
        <f t="shared" si="3"/>
        <v>1.3000000000000027</v>
      </c>
      <c r="L59">
        <f t="shared" si="4"/>
        <v>0.17136859204780677</v>
      </c>
      <c r="M59">
        <f t="shared" si="0"/>
        <v>2.6000000000000054</v>
      </c>
      <c r="N59">
        <f t="shared" si="4"/>
        <v>8.5684296023903386E-2</v>
      </c>
      <c r="O59">
        <f t="shared" si="5"/>
        <v>3.3000000000000025</v>
      </c>
      <c r="P59">
        <f t="shared" si="6"/>
        <v>0.3813878154605238</v>
      </c>
      <c r="Y59">
        <f t="shared" si="7"/>
        <v>1.3000000000000027</v>
      </c>
      <c r="Z59">
        <f t="shared" si="8"/>
        <v>0.17136859204780677</v>
      </c>
    </row>
    <row r="60" spans="2:26" x14ac:dyDescent="0.3">
      <c r="B60">
        <f t="shared" si="1"/>
        <v>1.4000000000000028</v>
      </c>
      <c r="C60">
        <f t="shared" si="2"/>
        <v>0.14972746563574427</v>
      </c>
      <c r="K60">
        <f t="shared" si="3"/>
        <v>1.4000000000000028</v>
      </c>
      <c r="L60">
        <f t="shared" si="4"/>
        <v>0.14972746563574427</v>
      </c>
      <c r="M60">
        <f t="shared" si="0"/>
        <v>2.8000000000000056</v>
      </c>
      <c r="N60">
        <f t="shared" si="4"/>
        <v>7.4863732817872133E-2</v>
      </c>
      <c r="O60">
        <f t="shared" si="5"/>
        <v>3.4000000000000026</v>
      </c>
      <c r="P60">
        <f t="shared" si="6"/>
        <v>0.36827014030332295</v>
      </c>
      <c r="Y60">
        <f t="shared" si="7"/>
        <v>1.4000000000000028</v>
      </c>
      <c r="Z60">
        <f t="shared" si="8"/>
        <v>0.14972746563574427</v>
      </c>
    </row>
    <row r="61" spans="2:26" x14ac:dyDescent="0.3">
      <c r="B61">
        <f t="shared" si="1"/>
        <v>1.5000000000000029</v>
      </c>
      <c r="C61">
        <f t="shared" si="2"/>
        <v>0.12951759566589116</v>
      </c>
      <c r="K61">
        <f t="shared" si="3"/>
        <v>1.5000000000000029</v>
      </c>
      <c r="L61">
        <f t="shared" si="4"/>
        <v>0.12951759566589116</v>
      </c>
      <c r="M61">
        <f t="shared" si="0"/>
        <v>3.0000000000000058</v>
      </c>
      <c r="N61">
        <f t="shared" si="4"/>
        <v>6.475879783294558E-2</v>
      </c>
      <c r="O61">
        <f t="shared" si="5"/>
        <v>3.5000000000000027</v>
      </c>
      <c r="P61">
        <f t="shared" si="6"/>
        <v>0.35206532676429902</v>
      </c>
      <c r="Y61">
        <f t="shared" si="7"/>
        <v>1.5000000000000029</v>
      </c>
      <c r="Z61">
        <f t="shared" si="8"/>
        <v>0.12951759566589116</v>
      </c>
    </row>
    <row r="62" spans="2:26" x14ac:dyDescent="0.3">
      <c r="B62">
        <f t="shared" si="1"/>
        <v>1.600000000000003</v>
      </c>
      <c r="C62">
        <f t="shared" si="2"/>
        <v>0.11092083467945503</v>
      </c>
      <c r="K62">
        <f t="shared" si="3"/>
        <v>1.600000000000003</v>
      </c>
      <c r="L62">
        <f t="shared" si="4"/>
        <v>0.11092083467945503</v>
      </c>
      <c r="M62">
        <f t="shared" si="0"/>
        <v>3.200000000000006</v>
      </c>
      <c r="N62">
        <f t="shared" si="4"/>
        <v>5.5460417339727515E-2</v>
      </c>
      <c r="O62">
        <f t="shared" si="5"/>
        <v>3.6000000000000028</v>
      </c>
      <c r="P62">
        <f t="shared" si="6"/>
        <v>0.33322460289179912</v>
      </c>
      <c r="Y62">
        <f t="shared" si="7"/>
        <v>1.600000000000003</v>
      </c>
      <c r="Z62">
        <f t="shared" si="8"/>
        <v>0.11092083467945503</v>
      </c>
    </row>
    <row r="63" spans="2:26" x14ac:dyDescent="0.3">
      <c r="B63">
        <f t="shared" si="1"/>
        <v>1.7000000000000031</v>
      </c>
      <c r="C63">
        <f t="shared" si="2"/>
        <v>9.4049077376886434E-2</v>
      </c>
      <c r="K63">
        <f t="shared" si="3"/>
        <v>1.7000000000000031</v>
      </c>
      <c r="L63">
        <f t="shared" si="4"/>
        <v>9.4049077376886434E-2</v>
      </c>
      <c r="M63">
        <f t="shared" si="0"/>
        <v>3.4000000000000061</v>
      </c>
      <c r="N63">
        <f t="shared" si="4"/>
        <v>4.7024538688443217E-2</v>
      </c>
      <c r="O63">
        <f t="shared" si="5"/>
        <v>3.7000000000000028</v>
      </c>
      <c r="P63">
        <f t="shared" si="6"/>
        <v>0.31225393336676066</v>
      </c>
      <c r="Y63">
        <f t="shared" si="7"/>
        <v>1.7000000000000031</v>
      </c>
      <c r="Z63">
        <f t="shared" si="8"/>
        <v>9.4049077376886434E-2</v>
      </c>
    </row>
    <row r="64" spans="2:26" x14ac:dyDescent="0.3">
      <c r="B64">
        <f t="shared" si="1"/>
        <v>1.8000000000000032</v>
      </c>
      <c r="C64">
        <f t="shared" si="2"/>
        <v>7.8950158300893719E-2</v>
      </c>
      <c r="K64">
        <f t="shared" si="3"/>
        <v>1.8000000000000032</v>
      </c>
      <c r="L64">
        <f t="shared" si="4"/>
        <v>7.8950158300893719E-2</v>
      </c>
      <c r="M64">
        <f t="shared" si="0"/>
        <v>3.6000000000000063</v>
      </c>
      <c r="N64">
        <f t="shared" si="4"/>
        <v>3.947507915044686E-2</v>
      </c>
      <c r="O64">
        <f t="shared" si="5"/>
        <v>3.8000000000000029</v>
      </c>
      <c r="P64">
        <f t="shared" si="6"/>
        <v>0.28969155276148212</v>
      </c>
      <c r="Y64">
        <f t="shared" si="7"/>
        <v>1.8000000000000032</v>
      </c>
      <c r="Z64">
        <f t="shared" si="8"/>
        <v>7.8950158300893719E-2</v>
      </c>
    </row>
    <row r="65" spans="2:26" x14ac:dyDescent="0.3">
      <c r="B65">
        <f t="shared" si="1"/>
        <v>1.9000000000000032</v>
      </c>
      <c r="C65">
        <f t="shared" si="2"/>
        <v>6.5615814774676193E-2</v>
      </c>
      <c r="K65">
        <f t="shared" si="3"/>
        <v>1.9000000000000032</v>
      </c>
      <c r="L65">
        <f t="shared" si="4"/>
        <v>6.5615814774676193E-2</v>
      </c>
      <c r="M65">
        <f t="shared" si="0"/>
        <v>3.8000000000000065</v>
      </c>
      <c r="N65">
        <f t="shared" si="4"/>
        <v>3.2807907387338096E-2</v>
      </c>
      <c r="O65">
        <f t="shared" si="5"/>
        <v>3.900000000000003</v>
      </c>
      <c r="P65">
        <f t="shared" si="6"/>
        <v>0.26608524989875409</v>
      </c>
      <c r="Y65">
        <f t="shared" si="7"/>
        <v>1.9000000000000032</v>
      </c>
      <c r="Z65">
        <f t="shared" si="8"/>
        <v>6.5615814774676193E-2</v>
      </c>
    </row>
    <row r="66" spans="2:26" x14ac:dyDescent="0.3">
      <c r="B66">
        <f t="shared" si="1"/>
        <v>2.0000000000000031</v>
      </c>
      <c r="C66">
        <f t="shared" si="2"/>
        <v>5.3990966513187716E-2</v>
      </c>
      <c r="K66">
        <f t="shared" si="3"/>
        <v>2.0000000000000031</v>
      </c>
      <c r="L66">
        <f t="shared" si="4"/>
        <v>5.3990966513187716E-2</v>
      </c>
      <c r="M66">
        <f t="shared" si="0"/>
        <v>4.0000000000000062</v>
      </c>
      <c r="N66">
        <f t="shared" si="4"/>
        <v>2.6995483256593858E-2</v>
      </c>
      <c r="O66">
        <f t="shared" si="5"/>
        <v>4.0000000000000027</v>
      </c>
      <c r="P66">
        <f t="shared" si="6"/>
        <v>0.2419707245191427</v>
      </c>
      <c r="Y66">
        <f t="shared" si="7"/>
        <v>2.0000000000000031</v>
      </c>
      <c r="Z66">
        <f t="shared" si="8"/>
        <v>5.3990966513187716E-2</v>
      </c>
    </row>
    <row r="67" spans="2:26" x14ac:dyDescent="0.3">
      <c r="B67">
        <f t="shared" si="1"/>
        <v>2.1000000000000032</v>
      </c>
      <c r="C67">
        <f t="shared" si="2"/>
        <v>4.39835959804269E-2</v>
      </c>
      <c r="K67">
        <f t="shared" si="3"/>
        <v>2.1000000000000032</v>
      </c>
      <c r="L67">
        <f t="shared" si="4"/>
        <v>4.39835959804269E-2</v>
      </c>
      <c r="M67">
        <f t="shared" si="0"/>
        <v>4.2000000000000064</v>
      </c>
      <c r="N67">
        <f t="shared" si="4"/>
        <v>2.199179799021345E-2</v>
      </c>
      <c r="O67">
        <f t="shared" si="5"/>
        <v>4.1000000000000023</v>
      </c>
      <c r="P67">
        <f t="shared" si="6"/>
        <v>0.21785217703255</v>
      </c>
      <c r="Y67">
        <f t="shared" si="7"/>
        <v>2.1000000000000032</v>
      </c>
      <c r="Z67">
        <f t="shared" si="8"/>
        <v>4.39835959804269E-2</v>
      </c>
    </row>
    <row r="68" spans="2:26" x14ac:dyDescent="0.3">
      <c r="B68">
        <f t="shared" si="1"/>
        <v>2.2000000000000033</v>
      </c>
      <c r="C68">
        <f t="shared" si="2"/>
        <v>3.5474592846231189E-2</v>
      </c>
      <c r="K68">
        <f t="shared" si="3"/>
        <v>2.2000000000000033</v>
      </c>
      <c r="L68">
        <f t="shared" si="4"/>
        <v>3.5474592846231189E-2</v>
      </c>
      <c r="M68">
        <f t="shared" si="0"/>
        <v>4.4000000000000066</v>
      </c>
      <c r="N68">
        <f t="shared" si="4"/>
        <v>1.7737296423115594E-2</v>
      </c>
      <c r="O68">
        <f t="shared" si="5"/>
        <v>4.200000000000002</v>
      </c>
      <c r="P68">
        <f t="shared" si="6"/>
        <v>0.19418605498321251</v>
      </c>
      <c r="Y68">
        <f t="shared" si="7"/>
        <v>2.2000000000000033</v>
      </c>
      <c r="Z68">
        <f t="shared" si="8"/>
        <v>3.5474592846231189E-2</v>
      </c>
    </row>
    <row r="69" spans="2:26" x14ac:dyDescent="0.3">
      <c r="B69">
        <f t="shared" si="1"/>
        <v>2.3000000000000034</v>
      </c>
      <c r="C69">
        <f t="shared" si="2"/>
        <v>2.8327037741600961E-2</v>
      </c>
      <c r="K69">
        <f t="shared" si="3"/>
        <v>2.3000000000000034</v>
      </c>
      <c r="L69">
        <f t="shared" si="4"/>
        <v>2.8327037741600961E-2</v>
      </c>
      <c r="M69">
        <f t="shared" si="0"/>
        <v>4.6000000000000068</v>
      </c>
      <c r="N69">
        <f t="shared" si="4"/>
        <v>1.416351887080048E-2</v>
      </c>
      <c r="O69">
        <f t="shared" si="5"/>
        <v>4.3000000000000016</v>
      </c>
      <c r="P69">
        <f t="shared" si="6"/>
        <v>0.17136859204780702</v>
      </c>
      <c r="Y69">
        <f t="shared" si="7"/>
        <v>2.3000000000000034</v>
      </c>
      <c r="Z69">
        <f t="shared" si="8"/>
        <v>2.8327037741600961E-2</v>
      </c>
    </row>
    <row r="70" spans="2:26" x14ac:dyDescent="0.3">
      <c r="B70">
        <f t="shared" si="1"/>
        <v>2.4000000000000035</v>
      </c>
      <c r="C70">
        <f t="shared" si="2"/>
        <v>2.2394530294842712E-2</v>
      </c>
      <c r="K70">
        <f t="shared" si="3"/>
        <v>2.4000000000000035</v>
      </c>
      <c r="L70">
        <f t="shared" si="4"/>
        <v>2.2394530294842712E-2</v>
      </c>
      <c r="M70">
        <f t="shared" si="0"/>
        <v>4.8000000000000069</v>
      </c>
      <c r="N70">
        <f t="shared" si="4"/>
        <v>1.1197265147421356E-2</v>
      </c>
      <c r="O70">
        <f t="shared" si="5"/>
        <v>4.4000000000000012</v>
      </c>
      <c r="P70">
        <f t="shared" si="6"/>
        <v>0.1497274656357446</v>
      </c>
      <c r="Y70">
        <f t="shared" si="7"/>
        <v>2.4000000000000035</v>
      </c>
      <c r="Z70">
        <f t="shared" si="8"/>
        <v>2.2394530294842712E-2</v>
      </c>
    </row>
    <row r="71" spans="2:26" x14ac:dyDescent="0.3">
      <c r="B71">
        <f t="shared" si="1"/>
        <v>2.5000000000000036</v>
      </c>
      <c r="C71">
        <f t="shared" si="2"/>
        <v>1.7528300493568381E-2</v>
      </c>
      <c r="K71">
        <f t="shared" si="3"/>
        <v>2.5000000000000036</v>
      </c>
      <c r="L71">
        <f t="shared" si="4"/>
        <v>1.7528300493568381E-2</v>
      </c>
      <c r="M71">
        <f t="shared" si="0"/>
        <v>5.0000000000000071</v>
      </c>
      <c r="N71">
        <f t="shared" si="4"/>
        <v>8.7641502467841904E-3</v>
      </c>
      <c r="O71">
        <f t="shared" si="5"/>
        <v>4.5000000000000009</v>
      </c>
      <c r="P71">
        <f t="shared" si="6"/>
        <v>0.12951759566589155</v>
      </c>
      <c r="Y71">
        <f t="shared" si="7"/>
        <v>2.5000000000000036</v>
      </c>
      <c r="Z71">
        <f t="shared" si="8"/>
        <v>1.7528300493568381E-2</v>
      </c>
    </row>
    <row r="72" spans="2:26" x14ac:dyDescent="0.3">
      <c r="B72">
        <f t="shared" ref="B72:B86" si="13">B71+0.1</f>
        <v>2.6000000000000036</v>
      </c>
      <c r="C72">
        <f t="shared" ref="C72:C86" si="14">_xlfn.NORM.DIST(B72,C$2,C$3,FALSE)</f>
        <v>1.3582969233685486E-2</v>
      </c>
      <c r="K72">
        <f t="shared" ref="K72:K86" si="15">K71+0.1</f>
        <v>2.6000000000000036</v>
      </c>
      <c r="L72">
        <f t="shared" ref="L72:N86" si="16">_xlfn.NORM.DIST(K72,L$2,L$3,FALSE)</f>
        <v>1.3582969233685486E-2</v>
      </c>
      <c r="M72">
        <f t="shared" ref="M72:M86" si="17">M71+0.2</f>
        <v>5.2000000000000073</v>
      </c>
      <c r="N72">
        <f t="shared" si="16"/>
        <v>6.7914846168427431E-3</v>
      </c>
      <c r="O72">
        <f t="shared" ref="O72:O86" si="18">O71+0.1</f>
        <v>4.6000000000000005</v>
      </c>
      <c r="P72">
        <f t="shared" ref="P72:P86" si="19">_xlfn.NORM.DIST(O72,P$2,P$3,FALSE)</f>
        <v>0.11092083467945546</v>
      </c>
      <c r="Y72">
        <f t="shared" ref="Y72:Y86" si="20">Y71+0.1</f>
        <v>2.6000000000000036</v>
      </c>
      <c r="Z72">
        <f t="shared" ref="Z72:Z86" si="21">_xlfn.NORM.DIST(Y72,Z$2,Z$3,FALSE)</f>
        <v>1.3582969233685486E-2</v>
      </c>
    </row>
    <row r="73" spans="2:26" x14ac:dyDescent="0.3">
      <c r="B73">
        <f t="shared" si="13"/>
        <v>2.7000000000000037</v>
      </c>
      <c r="C73">
        <f t="shared" si="14"/>
        <v>1.0420934814422488E-2</v>
      </c>
      <c r="K73">
        <f t="shared" si="15"/>
        <v>2.7000000000000037</v>
      </c>
      <c r="L73">
        <f t="shared" si="16"/>
        <v>1.0420934814422488E-2</v>
      </c>
      <c r="M73">
        <f t="shared" si="17"/>
        <v>5.4000000000000075</v>
      </c>
      <c r="N73">
        <f t="shared" si="16"/>
        <v>5.2104674072112438E-3</v>
      </c>
      <c r="O73">
        <f t="shared" si="18"/>
        <v>4.7</v>
      </c>
      <c r="P73">
        <f t="shared" si="19"/>
        <v>9.4049077376886905E-2</v>
      </c>
      <c r="Y73">
        <f t="shared" si="20"/>
        <v>2.7000000000000037</v>
      </c>
      <c r="Z73">
        <f t="shared" si="21"/>
        <v>1.0420934814422488E-2</v>
      </c>
    </row>
    <row r="74" spans="2:26" x14ac:dyDescent="0.3">
      <c r="B74">
        <f t="shared" si="13"/>
        <v>2.8000000000000038</v>
      </c>
      <c r="C74">
        <f t="shared" si="14"/>
        <v>7.9154515829798801E-3</v>
      </c>
      <c r="K74">
        <f t="shared" si="15"/>
        <v>2.8000000000000038</v>
      </c>
      <c r="L74">
        <f t="shared" si="16"/>
        <v>7.9154515829798801E-3</v>
      </c>
      <c r="M74">
        <f t="shared" si="17"/>
        <v>5.6000000000000076</v>
      </c>
      <c r="N74">
        <f t="shared" si="16"/>
        <v>3.95772579148994E-3</v>
      </c>
      <c r="O74">
        <f t="shared" si="18"/>
        <v>4.8</v>
      </c>
      <c r="P74">
        <f t="shared" si="19"/>
        <v>7.8950158300894177E-2</v>
      </c>
      <c r="Y74">
        <f t="shared" si="20"/>
        <v>2.8000000000000038</v>
      </c>
      <c r="Z74">
        <f t="shared" si="21"/>
        <v>7.9154515829798801E-3</v>
      </c>
    </row>
    <row r="75" spans="2:26" x14ac:dyDescent="0.3">
      <c r="B75">
        <f t="shared" si="13"/>
        <v>2.9000000000000039</v>
      </c>
      <c r="C75">
        <f t="shared" si="14"/>
        <v>5.9525324197757853E-3</v>
      </c>
      <c r="K75">
        <f t="shared" si="15"/>
        <v>2.9000000000000039</v>
      </c>
      <c r="L75">
        <f t="shared" si="16"/>
        <v>5.9525324197757853E-3</v>
      </c>
      <c r="M75">
        <f t="shared" si="17"/>
        <v>5.8000000000000078</v>
      </c>
      <c r="N75">
        <f t="shared" si="16"/>
        <v>2.9762662098878926E-3</v>
      </c>
      <c r="O75">
        <f t="shared" si="18"/>
        <v>4.8999999999999995</v>
      </c>
      <c r="P75">
        <f t="shared" si="19"/>
        <v>6.5615814774676665E-2</v>
      </c>
      <c r="Y75">
        <f t="shared" si="20"/>
        <v>2.9000000000000039</v>
      </c>
      <c r="Z75">
        <f t="shared" si="21"/>
        <v>5.9525324197757853E-3</v>
      </c>
    </row>
    <row r="76" spans="2:26" x14ac:dyDescent="0.3">
      <c r="B76">
        <f t="shared" si="13"/>
        <v>3.000000000000004</v>
      </c>
      <c r="C76">
        <f t="shared" si="14"/>
        <v>4.4318484119379529E-3</v>
      </c>
      <c r="K76">
        <f t="shared" si="15"/>
        <v>3.000000000000004</v>
      </c>
      <c r="L76">
        <f t="shared" si="16"/>
        <v>4.4318484119379529E-3</v>
      </c>
      <c r="M76">
        <f t="shared" si="17"/>
        <v>6.000000000000008</v>
      </c>
      <c r="N76">
        <f t="shared" si="16"/>
        <v>2.2159242059689764E-3</v>
      </c>
      <c r="O76">
        <f t="shared" si="18"/>
        <v>4.9999999999999991</v>
      </c>
      <c r="P76">
        <f t="shared" si="19"/>
        <v>5.3990966513188146E-2</v>
      </c>
      <c r="Y76">
        <f t="shared" si="20"/>
        <v>3.000000000000004</v>
      </c>
      <c r="Z76">
        <f t="shared" si="21"/>
        <v>4.4318484119379529E-3</v>
      </c>
    </row>
    <row r="77" spans="2:26" x14ac:dyDescent="0.3">
      <c r="B77">
        <f t="shared" si="13"/>
        <v>3.1000000000000041</v>
      </c>
      <c r="C77">
        <f t="shared" si="14"/>
        <v>3.2668190561998783E-3</v>
      </c>
      <c r="K77">
        <f t="shared" si="15"/>
        <v>3.1000000000000041</v>
      </c>
      <c r="L77">
        <f t="shared" si="16"/>
        <v>3.2668190561998783E-3</v>
      </c>
      <c r="M77">
        <f t="shared" si="17"/>
        <v>6.2000000000000082</v>
      </c>
      <c r="N77">
        <f t="shared" si="16"/>
        <v>1.6334095280999392E-3</v>
      </c>
      <c r="O77">
        <f t="shared" si="18"/>
        <v>5.0999999999999988</v>
      </c>
      <c r="P77">
        <f t="shared" si="19"/>
        <v>4.3983595980427309E-2</v>
      </c>
      <c r="Y77">
        <f t="shared" si="20"/>
        <v>3.1000000000000041</v>
      </c>
      <c r="Z77">
        <f t="shared" si="21"/>
        <v>3.2668190561998783E-3</v>
      </c>
    </row>
    <row r="78" spans="2:26" x14ac:dyDescent="0.3">
      <c r="B78">
        <f t="shared" si="13"/>
        <v>3.2000000000000042</v>
      </c>
      <c r="C78">
        <f t="shared" si="14"/>
        <v>2.3840882014648105E-3</v>
      </c>
      <c r="K78">
        <f t="shared" si="15"/>
        <v>3.2000000000000042</v>
      </c>
      <c r="L78">
        <f t="shared" si="16"/>
        <v>2.3840882014648105E-3</v>
      </c>
      <c r="M78">
        <f t="shared" si="17"/>
        <v>6.4000000000000083</v>
      </c>
      <c r="N78">
        <f t="shared" si="16"/>
        <v>1.1920441007324052E-3</v>
      </c>
      <c r="O78">
        <f t="shared" si="18"/>
        <v>5.1999999999999984</v>
      </c>
      <c r="P78">
        <f t="shared" si="19"/>
        <v>3.547459284623157E-2</v>
      </c>
      <c r="Y78">
        <f t="shared" si="20"/>
        <v>3.2000000000000042</v>
      </c>
      <c r="Z78">
        <f t="shared" si="21"/>
        <v>2.3840882014648105E-3</v>
      </c>
    </row>
    <row r="79" spans="2:26" x14ac:dyDescent="0.3">
      <c r="B79">
        <f t="shared" si="13"/>
        <v>3.3000000000000043</v>
      </c>
      <c r="C79">
        <f t="shared" si="14"/>
        <v>1.7225689390536552E-3</v>
      </c>
      <c r="K79">
        <f t="shared" si="15"/>
        <v>3.3000000000000043</v>
      </c>
      <c r="L79">
        <f t="shared" si="16"/>
        <v>1.7225689390536552E-3</v>
      </c>
      <c r="M79">
        <f t="shared" si="17"/>
        <v>6.6000000000000085</v>
      </c>
      <c r="N79">
        <f t="shared" si="16"/>
        <v>8.612844695268276E-4</v>
      </c>
      <c r="O79">
        <f t="shared" si="18"/>
        <v>5.299999999999998</v>
      </c>
      <c r="P79">
        <f t="shared" si="19"/>
        <v>2.8327037741601297E-2</v>
      </c>
      <c r="Y79">
        <f t="shared" si="20"/>
        <v>3.3000000000000043</v>
      </c>
      <c r="Z79">
        <f t="shared" si="21"/>
        <v>1.7225689390536552E-3</v>
      </c>
    </row>
    <row r="80" spans="2:26" x14ac:dyDescent="0.3">
      <c r="B80">
        <f t="shared" si="13"/>
        <v>3.4000000000000044</v>
      </c>
      <c r="C80">
        <f t="shared" si="14"/>
        <v>1.2322191684730013E-3</v>
      </c>
      <c r="K80">
        <f t="shared" si="15"/>
        <v>3.4000000000000044</v>
      </c>
      <c r="L80">
        <f t="shared" si="16"/>
        <v>1.2322191684730013E-3</v>
      </c>
      <c r="M80">
        <f t="shared" si="17"/>
        <v>6.8000000000000087</v>
      </c>
      <c r="N80">
        <f t="shared" si="16"/>
        <v>6.1610958423650064E-4</v>
      </c>
      <c r="O80">
        <f t="shared" si="18"/>
        <v>5.3999999999999977</v>
      </c>
      <c r="P80">
        <f t="shared" si="19"/>
        <v>2.2394530294843017E-2</v>
      </c>
      <c r="Y80">
        <f t="shared" si="20"/>
        <v>3.4000000000000044</v>
      </c>
      <c r="Z80">
        <f t="shared" si="21"/>
        <v>1.2322191684730013E-3</v>
      </c>
    </row>
    <row r="81" spans="2:26" x14ac:dyDescent="0.3">
      <c r="B81">
        <f t="shared" si="13"/>
        <v>3.5000000000000044</v>
      </c>
      <c r="C81">
        <f t="shared" si="14"/>
        <v>8.7268269504574606E-4</v>
      </c>
      <c r="K81">
        <f t="shared" si="15"/>
        <v>3.5000000000000044</v>
      </c>
      <c r="L81">
        <f t="shared" si="16"/>
        <v>8.7268269504574606E-4</v>
      </c>
      <c r="M81">
        <f t="shared" si="17"/>
        <v>7.0000000000000089</v>
      </c>
      <c r="N81">
        <f t="shared" si="16"/>
        <v>4.3634134752287303E-4</v>
      </c>
      <c r="O81">
        <f t="shared" si="18"/>
        <v>5.4999999999999973</v>
      </c>
      <c r="P81">
        <f t="shared" si="19"/>
        <v>1.7528300493568655E-2</v>
      </c>
      <c r="Y81">
        <f t="shared" si="20"/>
        <v>3.5000000000000044</v>
      </c>
      <c r="Z81">
        <f t="shared" si="21"/>
        <v>8.7268269504574606E-4</v>
      </c>
    </row>
    <row r="82" spans="2:26" x14ac:dyDescent="0.3">
      <c r="B82">
        <f t="shared" si="13"/>
        <v>3.6000000000000045</v>
      </c>
      <c r="C82">
        <f t="shared" si="14"/>
        <v>6.1190193011376214E-4</v>
      </c>
      <c r="K82">
        <f t="shared" si="15"/>
        <v>3.6000000000000045</v>
      </c>
      <c r="L82">
        <f t="shared" si="16"/>
        <v>6.1190193011376214E-4</v>
      </c>
      <c r="M82">
        <f t="shared" si="17"/>
        <v>7.2000000000000091</v>
      </c>
      <c r="N82">
        <f t="shared" si="16"/>
        <v>3.0595096505688107E-4</v>
      </c>
      <c r="O82">
        <f t="shared" si="18"/>
        <v>5.599999999999997</v>
      </c>
      <c r="P82">
        <f t="shared" si="19"/>
        <v>1.3582969233685722E-2</v>
      </c>
      <c r="Y82">
        <f t="shared" si="20"/>
        <v>3.6000000000000045</v>
      </c>
      <c r="Z82">
        <f t="shared" si="21"/>
        <v>6.1190193011376214E-4</v>
      </c>
    </row>
    <row r="83" spans="2:26" x14ac:dyDescent="0.3">
      <c r="B83">
        <f t="shared" si="13"/>
        <v>3.7000000000000046</v>
      </c>
      <c r="C83">
        <f t="shared" si="14"/>
        <v>4.2478027055074428E-4</v>
      </c>
      <c r="K83">
        <f t="shared" si="15"/>
        <v>3.7000000000000046</v>
      </c>
      <c r="L83">
        <f t="shared" si="16"/>
        <v>4.2478027055074428E-4</v>
      </c>
      <c r="M83">
        <f t="shared" si="17"/>
        <v>7.4000000000000092</v>
      </c>
      <c r="N83">
        <f t="shared" si="16"/>
        <v>2.1239013527537214E-4</v>
      </c>
      <c r="O83">
        <f t="shared" si="18"/>
        <v>5.6999999999999966</v>
      </c>
      <c r="P83">
        <f t="shared" si="19"/>
        <v>1.0420934814422692E-2</v>
      </c>
      <c r="Y83">
        <f t="shared" si="20"/>
        <v>3.7000000000000046</v>
      </c>
      <c r="Z83">
        <f t="shared" si="21"/>
        <v>4.2478027055074428E-4</v>
      </c>
    </row>
    <row r="84" spans="2:26" x14ac:dyDescent="0.3">
      <c r="B84">
        <f t="shared" si="13"/>
        <v>3.8000000000000047</v>
      </c>
      <c r="C84">
        <f t="shared" si="14"/>
        <v>2.9194692579145507E-4</v>
      </c>
      <c r="K84">
        <f t="shared" si="15"/>
        <v>3.8000000000000047</v>
      </c>
      <c r="L84">
        <f t="shared" si="16"/>
        <v>2.9194692579145507E-4</v>
      </c>
      <c r="M84">
        <f t="shared" si="17"/>
        <v>7.6000000000000094</v>
      </c>
      <c r="N84">
        <f t="shared" si="16"/>
        <v>1.4597346289572753E-4</v>
      </c>
      <c r="O84">
        <f t="shared" si="18"/>
        <v>5.7999999999999963</v>
      </c>
      <c r="P84">
        <f t="shared" si="19"/>
        <v>7.9154515829800449E-3</v>
      </c>
      <c r="Y84">
        <f t="shared" si="20"/>
        <v>3.8000000000000047</v>
      </c>
      <c r="Z84">
        <f t="shared" si="21"/>
        <v>2.9194692579145507E-4</v>
      </c>
    </row>
    <row r="85" spans="2:26" x14ac:dyDescent="0.3">
      <c r="B85">
        <f t="shared" si="13"/>
        <v>3.9000000000000048</v>
      </c>
      <c r="C85">
        <f t="shared" si="14"/>
        <v>1.9865547139276881E-4</v>
      </c>
      <c r="K85">
        <f t="shared" si="15"/>
        <v>3.9000000000000048</v>
      </c>
      <c r="L85">
        <f t="shared" si="16"/>
        <v>1.9865547139276881E-4</v>
      </c>
      <c r="M85">
        <f t="shared" si="17"/>
        <v>7.8000000000000096</v>
      </c>
      <c r="N85">
        <f t="shared" si="16"/>
        <v>9.9327735696384407E-5</v>
      </c>
      <c r="O85">
        <f t="shared" si="18"/>
        <v>5.8999999999999959</v>
      </c>
      <c r="P85">
        <f t="shared" si="19"/>
        <v>5.9525324197759223E-3</v>
      </c>
      <c r="Y85">
        <f t="shared" si="20"/>
        <v>3.9000000000000048</v>
      </c>
      <c r="Z85">
        <f t="shared" si="21"/>
        <v>1.9865547139276881E-4</v>
      </c>
    </row>
    <row r="86" spans="2:26" x14ac:dyDescent="0.3">
      <c r="B86">
        <f t="shared" si="13"/>
        <v>4.0000000000000044</v>
      </c>
      <c r="C86">
        <f t="shared" si="14"/>
        <v>1.3383022576488298E-4</v>
      </c>
      <c r="K86">
        <f t="shared" si="15"/>
        <v>4.0000000000000044</v>
      </c>
      <c r="L86">
        <f t="shared" si="16"/>
        <v>1.3383022576488298E-4</v>
      </c>
      <c r="M86">
        <f t="shared" si="17"/>
        <v>8.0000000000000089</v>
      </c>
      <c r="N86">
        <f t="shared" si="16"/>
        <v>6.6915112882441491E-5</v>
      </c>
      <c r="O86">
        <f t="shared" si="18"/>
        <v>5.9999999999999956</v>
      </c>
      <c r="P86">
        <f t="shared" si="19"/>
        <v>4.4318484119380665E-3</v>
      </c>
      <c r="Y86">
        <f t="shared" si="20"/>
        <v>4.0000000000000044</v>
      </c>
      <c r="Z86">
        <f t="shared" si="21"/>
        <v>1.3383022576488298E-4</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showGridLines="0" view="pageBreakPreview" zoomScale="60" zoomScaleNormal="90" zoomScalePageLayoutView="80" workbookViewId="0"/>
  </sheetViews>
  <sheetFormatPr defaultColWidth="3.625" defaultRowHeight="24.95" customHeight="1" x14ac:dyDescent="0.3"/>
  <cols>
    <col min="1" max="1" width="3.625" style="71"/>
    <col min="2" max="2" width="4.375" style="71" bestFit="1" customWidth="1"/>
    <col min="3" max="3" width="3.625" style="71"/>
    <col min="4" max="7" width="3.625" style="18"/>
    <col min="8" max="8" width="4" style="18" bestFit="1" customWidth="1"/>
    <col min="9" max="26" width="3.625" style="18"/>
    <col min="27" max="52" width="3.625" style="5"/>
    <col min="53" max="16384" width="3.625" style="1"/>
  </cols>
  <sheetData>
    <row r="1" spans="1:76"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76" ht="24.95" customHeight="1" x14ac:dyDescent="0.3">
      <c r="A2" s="1"/>
      <c r="B2" s="1"/>
      <c r="C2" s="38" t="s">
        <v>0</v>
      </c>
      <c r="D2" s="39"/>
      <c r="E2" s="39"/>
      <c r="F2" s="40"/>
      <c r="G2" s="27" t="s">
        <v>39</v>
      </c>
      <c r="H2" s="2"/>
      <c r="I2" s="2"/>
      <c r="J2" s="2"/>
      <c r="K2" s="2"/>
      <c r="L2" s="2"/>
      <c r="M2" s="2"/>
      <c r="N2" s="2"/>
      <c r="O2" s="2"/>
      <c r="P2" s="2"/>
      <c r="Q2" s="2"/>
      <c r="R2" s="2"/>
      <c r="S2" s="2"/>
      <c r="T2" s="2"/>
      <c r="U2" s="2"/>
      <c r="V2" s="2"/>
      <c r="W2" s="2"/>
      <c r="X2" s="3"/>
      <c r="Y2" s="21"/>
      <c r="Z2" s="21"/>
      <c r="AA2" s="47" t="s">
        <v>66</v>
      </c>
      <c r="AB2" s="47"/>
      <c r="AC2" s="47"/>
      <c r="AF2" s="74"/>
      <c r="AG2" s="74"/>
      <c r="AH2" s="74"/>
      <c r="AI2" s="74"/>
      <c r="AJ2" s="74"/>
      <c r="AK2" s="74"/>
      <c r="AL2" s="74"/>
      <c r="AM2" s="74"/>
      <c r="AN2" s="74"/>
      <c r="AO2" s="74"/>
      <c r="AP2" s="74"/>
      <c r="AQ2" s="74"/>
      <c r="AR2" s="74"/>
      <c r="AS2" s="74"/>
      <c r="AT2" s="74"/>
      <c r="AU2" s="74"/>
      <c r="AV2" s="74"/>
      <c r="AW2" s="74"/>
      <c r="AX2" s="74"/>
      <c r="AY2" s="74"/>
      <c r="AZ2" s="74"/>
      <c r="BA2" s="21"/>
      <c r="BC2" s="38" t="s">
        <v>2</v>
      </c>
      <c r="BD2" s="39"/>
      <c r="BE2" s="39"/>
      <c r="BF2" s="39"/>
      <c r="BG2" s="39"/>
      <c r="BH2" s="39"/>
      <c r="BI2" s="39"/>
      <c r="BJ2" s="39"/>
      <c r="BK2" s="39"/>
      <c r="BL2" s="39"/>
      <c r="BM2" s="39"/>
      <c r="BN2" s="39"/>
      <c r="BO2" s="39"/>
      <c r="BP2" s="39"/>
      <c r="BQ2" s="39"/>
      <c r="BR2" s="39"/>
      <c r="BS2" s="39"/>
      <c r="BT2" s="39"/>
      <c r="BU2" s="39"/>
      <c r="BV2" s="39"/>
      <c r="BW2" s="39"/>
      <c r="BX2" s="40"/>
    </row>
    <row r="3" spans="1:76" ht="24.95" customHeight="1" thickBot="1" x14ac:dyDescent="0.35">
      <c r="A3" s="1"/>
      <c r="B3" s="1"/>
      <c r="C3" s="41"/>
      <c r="D3" s="42"/>
      <c r="E3" s="42"/>
      <c r="F3" s="43"/>
      <c r="G3" s="4" t="s">
        <v>41</v>
      </c>
      <c r="H3" s="5"/>
      <c r="I3" s="5"/>
      <c r="J3" s="5"/>
      <c r="K3" s="5"/>
      <c r="L3" s="5"/>
      <c r="M3" s="5"/>
      <c r="N3" s="5"/>
      <c r="O3" s="5"/>
      <c r="P3" s="5"/>
      <c r="Q3" s="5"/>
      <c r="R3" s="5"/>
      <c r="S3" s="5"/>
      <c r="T3" s="5"/>
      <c r="U3" s="5"/>
      <c r="V3" s="5"/>
      <c r="W3" s="5"/>
      <c r="X3" s="6"/>
      <c r="Y3" s="21"/>
      <c r="Z3" s="21"/>
      <c r="AA3" s="74"/>
      <c r="AB3" s="74"/>
      <c r="AC3" s="74"/>
      <c r="AD3" s="74"/>
      <c r="AE3" s="78"/>
      <c r="AF3" s="78"/>
      <c r="AG3" s="78"/>
      <c r="AH3" s="78"/>
      <c r="AI3" s="78"/>
      <c r="AJ3" s="78"/>
      <c r="AK3" s="78"/>
      <c r="AL3" s="78"/>
      <c r="AW3" s="74"/>
      <c r="AX3" s="74"/>
      <c r="AY3" s="74"/>
      <c r="AZ3" s="74"/>
      <c r="BA3" s="21"/>
      <c r="BC3" s="44"/>
      <c r="BD3" s="45"/>
      <c r="BE3" s="45"/>
      <c r="BF3" s="45"/>
      <c r="BG3" s="45"/>
      <c r="BH3" s="45"/>
      <c r="BI3" s="45"/>
      <c r="BJ3" s="45"/>
      <c r="BK3" s="45"/>
      <c r="BL3" s="45"/>
      <c r="BM3" s="45"/>
      <c r="BN3" s="45"/>
      <c r="BO3" s="45"/>
      <c r="BP3" s="45"/>
      <c r="BQ3" s="45"/>
      <c r="BR3" s="45"/>
      <c r="BS3" s="45"/>
      <c r="BT3" s="45"/>
      <c r="BU3" s="45"/>
      <c r="BV3" s="45"/>
      <c r="BW3" s="45"/>
      <c r="BX3" s="46"/>
    </row>
    <row r="4" spans="1:76" ht="24.95" customHeight="1" thickBot="1" x14ac:dyDescent="0.35">
      <c r="A4" s="1"/>
      <c r="B4" s="1"/>
      <c r="C4" s="44"/>
      <c r="D4" s="45"/>
      <c r="E4" s="45"/>
      <c r="F4" s="46"/>
      <c r="G4" s="28" t="s">
        <v>40</v>
      </c>
      <c r="H4" s="29"/>
      <c r="I4" s="29"/>
      <c r="J4" s="29"/>
      <c r="K4" s="29"/>
      <c r="L4" s="29"/>
      <c r="M4" s="29"/>
      <c r="N4" s="29"/>
      <c r="O4" s="29"/>
      <c r="P4" s="29"/>
      <c r="Q4" s="29"/>
      <c r="R4" s="29"/>
      <c r="S4" s="29"/>
      <c r="T4" s="29"/>
      <c r="U4" s="29"/>
      <c r="V4" s="29"/>
      <c r="W4" s="29"/>
      <c r="X4" s="30"/>
      <c r="Y4" s="22"/>
      <c r="Z4" s="22"/>
      <c r="AA4" s="74"/>
      <c r="AB4" s="74"/>
      <c r="AC4" s="74"/>
      <c r="AD4" s="74"/>
      <c r="AE4" s="78"/>
      <c r="AF4" s="78"/>
      <c r="AG4" s="78"/>
      <c r="AH4" s="78"/>
      <c r="AI4" s="78"/>
      <c r="AJ4" s="78"/>
      <c r="AK4" s="78"/>
      <c r="AL4" s="78"/>
      <c r="AW4" s="74"/>
      <c r="AX4" s="74"/>
      <c r="AY4" s="74"/>
      <c r="AZ4" s="74"/>
      <c r="BA4" s="21"/>
      <c r="BC4" s="15"/>
      <c r="BD4" s="5" t="s">
        <v>7</v>
      </c>
      <c r="BE4" s="5"/>
      <c r="BF4" s="5"/>
      <c r="BG4" s="5"/>
      <c r="BH4" s="5"/>
      <c r="BI4" s="5"/>
      <c r="BJ4" s="5"/>
      <c r="BK4" s="5"/>
      <c r="BL4" s="5"/>
      <c r="BM4" s="5"/>
      <c r="BN4" s="5"/>
      <c r="BO4" s="5"/>
      <c r="BP4" s="5"/>
      <c r="BQ4" s="5"/>
      <c r="BR4" s="5"/>
      <c r="BS4" s="5"/>
      <c r="BT4" s="5"/>
      <c r="BU4" s="5"/>
      <c r="BV4" s="2"/>
      <c r="BW4" s="2"/>
      <c r="BX4" s="3"/>
    </row>
    <row r="5" spans="1:76" ht="24.95" customHeight="1" x14ac:dyDescent="0.3">
      <c r="A5" s="1"/>
      <c r="B5" s="1"/>
      <c r="C5" s="1"/>
      <c r="D5" s="1"/>
      <c r="E5" s="2"/>
      <c r="F5" s="2"/>
      <c r="G5" s="2"/>
      <c r="H5" s="2"/>
      <c r="I5" s="2"/>
      <c r="J5" s="2"/>
      <c r="K5" s="2"/>
      <c r="L5" s="2"/>
      <c r="M5" s="2"/>
      <c r="N5" s="2"/>
      <c r="O5" s="2"/>
      <c r="P5" s="2"/>
      <c r="Q5" s="2"/>
      <c r="R5" s="2"/>
      <c r="S5" s="2"/>
      <c r="T5" s="2"/>
      <c r="U5" s="2"/>
      <c r="V5" s="2"/>
      <c r="W5" s="2"/>
      <c r="X5" s="21"/>
      <c r="Y5" s="22"/>
      <c r="Z5" s="22"/>
      <c r="AA5" s="74"/>
      <c r="AB5" s="74"/>
      <c r="AC5" s="74"/>
      <c r="AD5" s="74"/>
      <c r="AE5" s="78"/>
      <c r="AF5" s="78"/>
      <c r="AG5" s="78"/>
      <c r="AH5" s="78"/>
      <c r="AI5" s="78"/>
      <c r="AJ5" s="78"/>
      <c r="AK5" s="78"/>
      <c r="AL5" s="78"/>
      <c r="AW5" s="74"/>
      <c r="AX5" s="74"/>
      <c r="AY5" s="74"/>
      <c r="AZ5" s="74"/>
      <c r="BA5" s="21"/>
      <c r="BC5" s="15"/>
      <c r="BD5" s="5"/>
      <c r="BE5" s="5" t="s">
        <v>11</v>
      </c>
      <c r="BF5" s="5"/>
      <c r="BG5" s="5"/>
      <c r="BH5" s="5" t="s">
        <v>10</v>
      </c>
      <c r="BI5" s="5"/>
      <c r="BJ5" s="5"/>
      <c r="BK5" s="5"/>
      <c r="BL5" s="5"/>
      <c r="BM5" s="5"/>
      <c r="BN5" s="5"/>
      <c r="BO5" s="5"/>
      <c r="BP5" s="5"/>
      <c r="BQ5" s="5"/>
      <c r="BR5" s="5"/>
      <c r="BS5" s="5"/>
      <c r="BT5" s="5"/>
      <c r="BU5" s="5"/>
      <c r="BV5" s="5"/>
      <c r="BW5" s="5"/>
      <c r="BX5" s="6"/>
    </row>
    <row r="6" spans="1:76" ht="24.95" customHeight="1" x14ac:dyDescent="0.3">
      <c r="A6" s="47" t="s">
        <v>42</v>
      </c>
      <c r="B6" s="47"/>
      <c r="C6" s="47"/>
      <c r="D6" s="72"/>
      <c r="E6" s="72"/>
      <c r="F6" s="72"/>
      <c r="G6" s="72"/>
      <c r="H6" s="72"/>
      <c r="I6" s="72"/>
      <c r="J6" s="72"/>
      <c r="K6" s="72"/>
      <c r="L6" s="72"/>
      <c r="M6" s="72"/>
      <c r="N6" s="72"/>
      <c r="O6" s="72"/>
      <c r="P6" s="72"/>
      <c r="Q6" s="72"/>
      <c r="R6" s="72"/>
      <c r="S6" s="72"/>
      <c r="T6" s="72"/>
      <c r="U6" s="72"/>
      <c r="V6" s="72"/>
      <c r="W6" s="72"/>
      <c r="X6" s="21"/>
      <c r="Y6" s="21"/>
      <c r="Z6" s="22"/>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21"/>
      <c r="BC6" s="33"/>
      <c r="BD6" s="7"/>
      <c r="BE6" s="7" t="s">
        <v>8</v>
      </c>
      <c r="BF6" s="7"/>
      <c r="BG6" s="7"/>
      <c r="BH6" s="7" t="s">
        <v>9</v>
      </c>
      <c r="BI6" s="7"/>
      <c r="BJ6" s="7"/>
      <c r="BK6" s="7"/>
      <c r="BL6" s="7"/>
      <c r="BM6" s="7"/>
      <c r="BN6" s="7"/>
      <c r="BO6" s="7"/>
      <c r="BP6" s="7"/>
      <c r="BQ6" s="7"/>
      <c r="BR6" s="7"/>
      <c r="BS6" s="7"/>
      <c r="BT6" s="7"/>
      <c r="BU6" s="7"/>
      <c r="BV6" s="7"/>
      <c r="BW6" s="7"/>
      <c r="BX6" s="9"/>
    </row>
    <row r="7" spans="1:76" ht="24.95" customHeight="1" x14ac:dyDescent="0.3">
      <c r="A7" s="22"/>
      <c r="B7" s="22"/>
      <c r="C7" s="20"/>
      <c r="D7" s="21"/>
      <c r="E7" s="21"/>
      <c r="F7" s="21"/>
      <c r="G7" s="21"/>
      <c r="H7" s="21"/>
      <c r="I7" s="21"/>
      <c r="J7" s="21"/>
      <c r="K7" s="21"/>
      <c r="L7" s="21"/>
      <c r="M7" s="21"/>
      <c r="N7" s="21"/>
      <c r="O7" s="21"/>
      <c r="P7" s="21"/>
      <c r="Q7" s="21"/>
      <c r="R7" s="21"/>
      <c r="S7" s="21"/>
      <c r="T7" s="21"/>
      <c r="U7" s="21"/>
      <c r="V7" s="21"/>
      <c r="W7" s="21"/>
      <c r="X7" s="21"/>
      <c r="Y7" s="21"/>
      <c r="Z7" s="22"/>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21"/>
      <c r="BC7" s="19"/>
      <c r="BD7" s="10" t="s">
        <v>11</v>
      </c>
      <c r="BE7" s="10"/>
      <c r="BF7" s="10"/>
      <c r="BG7" s="10"/>
      <c r="BH7" s="10"/>
      <c r="BI7" s="10"/>
      <c r="BJ7" s="10"/>
      <c r="BK7" s="10"/>
      <c r="BL7" s="10"/>
      <c r="BM7" s="10"/>
      <c r="BN7" s="10"/>
      <c r="BO7" s="10"/>
      <c r="BP7" s="10"/>
      <c r="BQ7" s="10"/>
      <c r="BR7" s="10"/>
      <c r="BS7" s="10"/>
      <c r="BT7" s="10"/>
      <c r="BU7" s="10"/>
      <c r="BV7" s="10"/>
      <c r="BW7" s="10"/>
      <c r="BX7" s="16"/>
    </row>
    <row r="8" spans="1:76" ht="24.95" customHeight="1" x14ac:dyDescent="0.3">
      <c r="A8" s="22"/>
      <c r="B8" s="22"/>
      <c r="C8" s="20"/>
      <c r="D8" s="21"/>
      <c r="E8" s="21"/>
      <c r="F8" s="21"/>
      <c r="G8" s="21"/>
      <c r="H8" s="21"/>
      <c r="I8" s="21"/>
      <c r="J8" s="21"/>
      <c r="K8" s="21"/>
      <c r="L8" s="21"/>
      <c r="M8" s="21"/>
      <c r="N8" s="21"/>
      <c r="O8" s="21"/>
      <c r="P8" s="21"/>
      <c r="Q8" s="21"/>
      <c r="R8" s="21"/>
      <c r="S8" s="21"/>
      <c r="T8" s="21"/>
      <c r="U8" s="21"/>
      <c r="V8" s="21"/>
      <c r="W8" s="21"/>
      <c r="X8" s="21"/>
      <c r="Y8" s="21"/>
      <c r="Z8" s="22"/>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21"/>
      <c r="BC8" s="4"/>
      <c r="BD8" s="5"/>
      <c r="BE8" s="5" t="s">
        <v>12</v>
      </c>
      <c r="BF8" s="5"/>
      <c r="BG8" s="5"/>
      <c r="BH8" s="5"/>
      <c r="BI8" s="5"/>
      <c r="BJ8" s="5"/>
      <c r="BK8" s="5"/>
      <c r="BL8" s="5"/>
      <c r="BM8" s="5"/>
      <c r="BN8" s="5"/>
      <c r="BO8" s="5"/>
      <c r="BP8" s="5"/>
      <c r="BQ8" s="5"/>
      <c r="BR8" s="5"/>
      <c r="BS8" s="5"/>
      <c r="BT8" s="5"/>
      <c r="BU8" s="5"/>
      <c r="BV8" s="5"/>
      <c r="BW8" s="5"/>
      <c r="BX8" s="6"/>
    </row>
    <row r="9" spans="1:76" ht="24.95" customHeight="1" x14ac:dyDescent="0.3">
      <c r="A9" s="22"/>
      <c r="B9" s="22"/>
      <c r="C9" s="20"/>
      <c r="D9" s="21"/>
      <c r="E9" s="21"/>
      <c r="F9" s="21"/>
      <c r="G9" s="21"/>
      <c r="H9" s="21"/>
      <c r="I9" s="21"/>
      <c r="J9" s="21"/>
      <c r="K9" s="21"/>
      <c r="L9" s="21"/>
      <c r="M9" s="21"/>
      <c r="N9" s="21"/>
      <c r="O9" s="21"/>
      <c r="P9" s="21"/>
      <c r="Q9" s="21"/>
      <c r="R9" s="21"/>
      <c r="S9" s="21"/>
      <c r="T9" s="21"/>
      <c r="U9" s="21"/>
      <c r="V9" s="21"/>
      <c r="W9" s="21"/>
      <c r="X9" s="21"/>
      <c r="Y9" s="21"/>
      <c r="Z9" s="22"/>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21"/>
      <c r="BC9" s="4"/>
      <c r="BD9" s="5"/>
      <c r="BE9" s="5"/>
      <c r="BF9" s="5"/>
      <c r="BG9" s="5"/>
      <c r="BH9" s="5"/>
      <c r="BI9" s="5"/>
      <c r="BJ9" s="5"/>
      <c r="BK9" s="5"/>
      <c r="BL9" s="5"/>
      <c r="BM9" s="5"/>
      <c r="BN9" s="5"/>
      <c r="BO9" s="5"/>
      <c r="BP9" s="5"/>
      <c r="BQ9" s="5"/>
      <c r="BR9" s="5"/>
      <c r="BS9" s="5"/>
      <c r="BT9" s="5"/>
      <c r="BU9" s="5"/>
      <c r="BV9" s="5"/>
      <c r="BW9" s="5"/>
      <c r="BX9" s="6"/>
    </row>
    <row r="10" spans="1:76" ht="24.95" customHeight="1" x14ac:dyDescent="0.3">
      <c r="A10" s="22"/>
      <c r="B10" s="22"/>
      <c r="C10" s="20"/>
      <c r="D10" s="21"/>
      <c r="E10" s="21"/>
      <c r="F10" s="21"/>
      <c r="G10" s="21"/>
      <c r="H10" s="21"/>
      <c r="I10" s="21"/>
      <c r="J10" s="21"/>
      <c r="K10" s="21"/>
      <c r="L10" s="21"/>
      <c r="M10" s="21"/>
      <c r="N10" s="21"/>
      <c r="O10" s="21"/>
      <c r="P10" s="21"/>
      <c r="Q10" s="21"/>
      <c r="R10" s="21"/>
      <c r="S10" s="21"/>
      <c r="T10" s="21"/>
      <c r="U10" s="21"/>
      <c r="V10" s="21"/>
      <c r="W10" s="21"/>
      <c r="X10" s="21"/>
      <c r="Y10" s="21"/>
      <c r="Z10" s="22"/>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21"/>
      <c r="BC10" s="17"/>
      <c r="BD10" s="7"/>
      <c r="BE10" s="7"/>
      <c r="BF10" s="7"/>
      <c r="BG10" s="7"/>
      <c r="BH10" s="7"/>
      <c r="BI10" s="7"/>
      <c r="BJ10" s="7"/>
      <c r="BK10" s="7"/>
      <c r="BL10" s="7"/>
      <c r="BM10" s="7"/>
      <c r="BN10" s="7"/>
      <c r="BO10" s="7"/>
      <c r="BP10" s="7"/>
      <c r="BQ10" s="7"/>
      <c r="BR10" s="7"/>
      <c r="BS10" s="7"/>
      <c r="BT10" s="7"/>
      <c r="BU10" s="7"/>
      <c r="BV10" s="7"/>
      <c r="BW10" s="7"/>
      <c r="BX10" s="9"/>
    </row>
    <row r="11" spans="1:76" ht="24.95" customHeight="1" x14ac:dyDescent="0.3">
      <c r="A11" s="22"/>
      <c r="B11" s="22"/>
      <c r="C11" s="20"/>
      <c r="D11" s="21"/>
      <c r="E11" s="21"/>
      <c r="F11" s="21"/>
      <c r="G11" s="21"/>
      <c r="H11" s="21"/>
      <c r="I11" s="21"/>
      <c r="J11" s="21"/>
      <c r="K11" s="21"/>
      <c r="L11" s="21"/>
      <c r="M11" s="21"/>
      <c r="N11" s="21"/>
      <c r="O11" s="21"/>
      <c r="P11" s="21"/>
      <c r="Q11" s="21"/>
      <c r="R11" s="21"/>
      <c r="S11" s="21"/>
      <c r="T11" s="21"/>
      <c r="U11" s="21"/>
      <c r="V11" s="21"/>
      <c r="W11" s="21"/>
      <c r="X11" s="21"/>
      <c r="Y11" s="73"/>
      <c r="Z11" s="23"/>
      <c r="AA11" s="74"/>
      <c r="AB11" s="74"/>
      <c r="AC11" s="75"/>
      <c r="AD11" s="74"/>
      <c r="AE11" s="75"/>
      <c r="AF11" s="75"/>
      <c r="AG11" s="74"/>
      <c r="AH11" s="75"/>
      <c r="AI11" s="75"/>
      <c r="AJ11" s="75"/>
      <c r="AK11" s="75"/>
      <c r="AL11" s="75"/>
      <c r="AM11" s="75"/>
      <c r="AN11" s="75"/>
      <c r="AO11" s="75"/>
      <c r="AP11" s="74"/>
      <c r="AQ11" s="74"/>
      <c r="AR11" s="74"/>
      <c r="AS11" s="74"/>
      <c r="AT11" s="75"/>
      <c r="AU11" s="75"/>
      <c r="AV11" s="75"/>
      <c r="AW11" s="75"/>
      <c r="AX11" s="75"/>
      <c r="AY11" s="75"/>
      <c r="AZ11" s="75"/>
      <c r="BA11" s="21"/>
      <c r="BC11" s="4"/>
      <c r="BD11" s="5" t="s">
        <v>8</v>
      </c>
      <c r="BE11" s="5"/>
      <c r="BF11" s="5"/>
      <c r="BG11" s="5"/>
      <c r="BH11" s="5"/>
      <c r="BI11" s="5"/>
      <c r="BJ11" s="5"/>
      <c r="BK11" s="5"/>
      <c r="BL11" s="5"/>
      <c r="BM11" s="5"/>
      <c r="BN11" s="5"/>
      <c r="BO11" s="5"/>
      <c r="BP11" s="5"/>
      <c r="BQ11" s="5"/>
      <c r="BR11" s="5"/>
      <c r="BS11" s="5"/>
      <c r="BT11" s="5"/>
      <c r="BU11" s="5"/>
      <c r="BV11" s="5"/>
      <c r="BW11" s="5"/>
      <c r="BX11" s="6"/>
    </row>
    <row r="12" spans="1:76" ht="24.95" customHeight="1" x14ac:dyDescent="0.3">
      <c r="A12" s="22"/>
      <c r="B12" s="22"/>
      <c r="C12" s="20"/>
      <c r="D12" s="21"/>
      <c r="E12" s="21"/>
      <c r="F12" s="21"/>
      <c r="G12" s="21"/>
      <c r="H12" s="21"/>
      <c r="I12" s="21"/>
      <c r="J12" s="21"/>
      <c r="K12" s="21"/>
      <c r="L12" s="21"/>
      <c r="M12" s="21"/>
      <c r="N12" s="21"/>
      <c r="O12" s="21"/>
      <c r="P12" s="21"/>
      <c r="Q12" s="21"/>
      <c r="R12" s="21"/>
      <c r="S12" s="21"/>
      <c r="T12" s="21"/>
      <c r="U12" s="21"/>
      <c r="V12" s="21"/>
      <c r="W12" s="21"/>
      <c r="X12" s="21"/>
      <c r="Y12" s="21"/>
      <c r="Z12" s="22"/>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21"/>
      <c r="BC12" s="4"/>
      <c r="BD12" s="5"/>
      <c r="BE12" s="5" t="s">
        <v>13</v>
      </c>
      <c r="BF12" s="5"/>
      <c r="BG12" s="5"/>
      <c r="BH12" s="5"/>
      <c r="BI12" s="5"/>
      <c r="BJ12" s="5"/>
      <c r="BK12" s="5"/>
      <c r="BL12" s="5"/>
      <c r="BM12" s="5"/>
      <c r="BN12" s="5"/>
      <c r="BO12" s="5"/>
      <c r="BP12" s="5"/>
      <c r="BQ12" s="5"/>
      <c r="BR12" s="5"/>
      <c r="BS12" s="5"/>
      <c r="BT12" s="5"/>
      <c r="BU12" s="5"/>
      <c r="BV12" s="5"/>
      <c r="BW12" s="5"/>
      <c r="BX12" s="6"/>
    </row>
    <row r="13" spans="1:76" ht="24.95" customHeight="1" x14ac:dyDescent="0.3">
      <c r="A13" s="22"/>
      <c r="B13" s="22"/>
      <c r="C13" s="20"/>
      <c r="D13" s="72"/>
      <c r="E13" s="21"/>
      <c r="F13" s="21"/>
      <c r="G13" s="21"/>
      <c r="H13" s="21"/>
      <c r="I13" s="21"/>
      <c r="J13" s="21"/>
      <c r="K13" s="21"/>
      <c r="L13" s="21"/>
      <c r="M13" s="21"/>
      <c r="N13" s="21"/>
      <c r="O13" s="21"/>
      <c r="P13" s="21"/>
      <c r="Q13" s="21"/>
      <c r="R13" s="21"/>
      <c r="S13" s="21"/>
      <c r="T13" s="21"/>
      <c r="U13" s="21"/>
      <c r="V13" s="21"/>
      <c r="W13" s="21"/>
      <c r="X13" s="21"/>
      <c r="Y13" s="21"/>
      <c r="Z13" s="22"/>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21"/>
      <c r="BB13" s="31"/>
      <c r="BC13" s="4"/>
      <c r="BD13" s="5"/>
      <c r="BE13" s="5"/>
      <c r="BF13" s="5"/>
      <c r="BG13" s="5"/>
      <c r="BH13" s="5"/>
      <c r="BI13" s="5"/>
      <c r="BJ13" s="5"/>
      <c r="BK13" s="5"/>
      <c r="BL13" s="5"/>
      <c r="BM13" s="5"/>
      <c r="BN13" s="5"/>
      <c r="BO13" s="5"/>
      <c r="BP13" s="5"/>
      <c r="BQ13" s="5"/>
      <c r="BR13" s="5"/>
      <c r="BS13" s="5"/>
      <c r="BT13" s="5"/>
      <c r="BU13" s="5"/>
      <c r="BV13" s="5"/>
      <c r="BW13" s="5"/>
      <c r="BX13" s="6"/>
    </row>
    <row r="14" spans="1:76" ht="24.95" customHeight="1" x14ac:dyDescent="0.3">
      <c r="A14" s="22"/>
      <c r="B14" s="22"/>
      <c r="C14" s="20"/>
      <c r="D14" s="72"/>
      <c r="E14" s="21"/>
      <c r="F14" s="21"/>
      <c r="G14" s="21"/>
      <c r="H14" s="21"/>
      <c r="I14" s="21"/>
      <c r="J14" s="21"/>
      <c r="K14" s="21"/>
      <c r="L14" s="21"/>
      <c r="M14" s="21"/>
      <c r="N14" s="21"/>
      <c r="O14" s="21"/>
      <c r="P14" s="21"/>
      <c r="Q14" s="21"/>
      <c r="R14" s="21"/>
      <c r="S14" s="21"/>
      <c r="T14" s="21"/>
      <c r="U14" s="21"/>
      <c r="V14" s="21"/>
      <c r="W14" s="21"/>
      <c r="X14" s="21"/>
      <c r="Y14" s="21"/>
      <c r="Z14" s="22"/>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21"/>
      <c r="BB14" s="13"/>
      <c r="BC14" s="4"/>
      <c r="BD14" s="5"/>
      <c r="BE14" s="5"/>
      <c r="BF14" s="5"/>
      <c r="BG14" s="5"/>
      <c r="BH14" s="5"/>
      <c r="BI14" s="5"/>
      <c r="BJ14" s="5"/>
      <c r="BK14" s="5"/>
      <c r="BL14" s="5"/>
      <c r="BM14" s="5"/>
      <c r="BN14" s="5"/>
      <c r="BO14" s="5"/>
      <c r="BP14" s="5"/>
      <c r="BQ14" s="5"/>
      <c r="BR14" s="5"/>
      <c r="BS14" s="5"/>
      <c r="BT14" s="5"/>
      <c r="BU14" s="5"/>
      <c r="BV14" s="5"/>
      <c r="BW14" s="5"/>
      <c r="BX14" s="6"/>
    </row>
    <row r="15" spans="1:76" ht="24.95" customHeight="1" x14ac:dyDescent="0.3">
      <c r="A15" s="22"/>
      <c r="B15" s="22"/>
      <c r="C15" s="20"/>
      <c r="D15" s="21"/>
      <c r="E15" s="21"/>
      <c r="F15" s="21"/>
      <c r="G15" s="21"/>
      <c r="H15" s="21"/>
      <c r="I15" s="21"/>
      <c r="J15" s="21"/>
      <c r="K15" s="21"/>
      <c r="L15" s="21"/>
      <c r="M15" s="21"/>
      <c r="N15" s="21"/>
      <c r="O15" s="21"/>
      <c r="P15" s="21"/>
      <c r="Q15" s="21"/>
      <c r="R15" s="21"/>
      <c r="S15" s="21"/>
      <c r="T15" s="21"/>
      <c r="U15" s="21"/>
      <c r="V15" s="21"/>
      <c r="W15" s="21"/>
      <c r="X15" s="21"/>
      <c r="Y15" s="21"/>
      <c r="Z15" s="22"/>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21"/>
      <c r="BB15" s="13"/>
      <c r="BC15" s="4"/>
      <c r="BD15" s="5" t="s">
        <v>14</v>
      </c>
      <c r="BE15" s="5"/>
      <c r="BF15" s="5"/>
      <c r="BG15" s="5"/>
      <c r="BH15" s="5" t="s">
        <v>15</v>
      </c>
      <c r="BI15" s="5"/>
      <c r="BJ15" s="5"/>
      <c r="BK15" s="5"/>
      <c r="BL15" s="5"/>
      <c r="BM15" s="5"/>
      <c r="BN15" s="5"/>
      <c r="BO15" s="5"/>
      <c r="BP15" s="5"/>
      <c r="BQ15" s="5"/>
      <c r="BR15" s="5"/>
      <c r="BS15" s="5"/>
      <c r="BT15" s="5"/>
      <c r="BU15" s="5"/>
      <c r="BV15" s="5"/>
      <c r="BW15" s="5"/>
      <c r="BX15" s="6"/>
    </row>
    <row r="16" spans="1:76" ht="24.95" customHeight="1" x14ac:dyDescent="0.3">
      <c r="A16" s="22"/>
      <c r="B16" s="22"/>
      <c r="C16" s="20"/>
      <c r="D16" s="21"/>
      <c r="E16" s="21"/>
      <c r="F16" s="21"/>
      <c r="G16" s="21"/>
      <c r="H16" s="21"/>
      <c r="I16" s="21"/>
      <c r="J16" s="21"/>
      <c r="K16" s="21"/>
      <c r="L16" s="21"/>
      <c r="M16" s="21"/>
      <c r="N16" s="21"/>
      <c r="O16" s="21"/>
      <c r="P16" s="21"/>
      <c r="Q16" s="21"/>
      <c r="R16" s="21"/>
      <c r="S16" s="21"/>
      <c r="T16" s="21"/>
      <c r="U16" s="21"/>
      <c r="V16" s="21"/>
      <c r="W16" s="21"/>
      <c r="X16" s="21"/>
      <c r="Y16" s="21"/>
      <c r="Z16" s="22"/>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21"/>
      <c r="BB16" s="13"/>
      <c r="BC16" s="4"/>
      <c r="BD16" s="5" t="s">
        <v>16</v>
      </c>
      <c r="BE16" s="5"/>
      <c r="BF16" s="5"/>
      <c r="BG16" s="5"/>
      <c r="BH16" s="5" t="s">
        <v>17</v>
      </c>
      <c r="BI16" s="5"/>
      <c r="BJ16" s="5"/>
      <c r="BK16" s="5"/>
      <c r="BL16" s="5"/>
      <c r="BM16" s="5"/>
      <c r="BN16" s="5"/>
      <c r="BO16" s="5"/>
      <c r="BP16" s="5"/>
      <c r="BQ16" s="5"/>
      <c r="BR16" s="5"/>
      <c r="BS16" s="5"/>
      <c r="BT16" s="5"/>
      <c r="BU16" s="5"/>
      <c r="BV16" s="5"/>
      <c r="BW16" s="5"/>
      <c r="BX16" s="6"/>
    </row>
    <row r="17" spans="1:76" ht="24.95" customHeight="1" thickBot="1" x14ac:dyDescent="0.35">
      <c r="A17" s="70"/>
      <c r="B17" s="70"/>
      <c r="C17" s="70"/>
      <c r="D17" s="21"/>
      <c r="E17" s="21"/>
      <c r="F17" s="21"/>
      <c r="G17" s="21"/>
      <c r="H17" s="21"/>
      <c r="I17" s="21"/>
      <c r="J17" s="21"/>
      <c r="K17" s="21"/>
      <c r="L17" s="21"/>
      <c r="M17" s="21"/>
      <c r="N17" s="21"/>
      <c r="O17" s="21"/>
      <c r="P17" s="21"/>
      <c r="Q17" s="21"/>
      <c r="R17" s="21"/>
      <c r="S17" s="21"/>
      <c r="T17" s="21"/>
      <c r="U17" s="21"/>
      <c r="V17" s="21"/>
      <c r="W17" s="21"/>
      <c r="X17" s="21"/>
      <c r="Y17" s="21"/>
      <c r="Z17" s="22"/>
      <c r="AA17" s="74"/>
      <c r="AB17" s="74"/>
      <c r="AY17" s="74"/>
      <c r="AZ17" s="74"/>
      <c r="BA17" s="21"/>
      <c r="BB17" s="13"/>
      <c r="BC17" s="28"/>
      <c r="BD17" s="29" t="s">
        <v>18</v>
      </c>
      <c r="BE17" s="29"/>
      <c r="BF17" s="29"/>
      <c r="BG17" s="29"/>
      <c r="BH17" s="29" t="s">
        <v>19</v>
      </c>
      <c r="BI17" s="29"/>
      <c r="BJ17" s="29"/>
      <c r="BK17" s="29"/>
      <c r="BL17" s="29"/>
      <c r="BM17" s="29"/>
      <c r="BN17" s="29"/>
      <c r="BO17" s="29"/>
      <c r="BP17" s="29"/>
      <c r="BQ17" s="29"/>
      <c r="BR17" s="29"/>
      <c r="BS17" s="29"/>
      <c r="BT17" s="29"/>
      <c r="BU17" s="29"/>
      <c r="BV17" s="29"/>
      <c r="BW17" s="29"/>
      <c r="BX17" s="30"/>
    </row>
    <row r="18" spans="1:76" ht="24.95" customHeight="1" x14ac:dyDescent="0.3">
      <c r="A18" s="22"/>
      <c r="B18" s="22"/>
      <c r="C18" s="20"/>
      <c r="D18" s="21"/>
      <c r="E18" s="21"/>
      <c r="F18" s="21"/>
      <c r="G18" s="21"/>
      <c r="H18" s="21"/>
      <c r="I18" s="21"/>
      <c r="J18" s="21"/>
      <c r="K18" s="21"/>
      <c r="L18" s="21"/>
      <c r="M18" s="21"/>
      <c r="N18" s="21"/>
      <c r="O18" s="21"/>
      <c r="P18" s="21"/>
      <c r="Q18" s="21"/>
      <c r="R18" s="21"/>
      <c r="S18" s="21"/>
      <c r="T18" s="21"/>
      <c r="U18" s="21"/>
      <c r="V18" s="21"/>
      <c r="W18" s="21"/>
      <c r="X18" s="21"/>
      <c r="Y18" s="21"/>
      <c r="Z18" s="22"/>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21"/>
      <c r="BB18" s="5"/>
      <c r="BC18" s="34"/>
      <c r="BD18" s="7"/>
      <c r="BE18" s="7"/>
      <c r="BF18" s="7"/>
      <c r="BG18" s="7"/>
      <c r="BH18" s="7"/>
      <c r="BI18" s="7"/>
      <c r="BJ18" s="7"/>
      <c r="BK18" s="7"/>
      <c r="BL18" s="7"/>
      <c r="BM18" s="7"/>
      <c r="BN18" s="7"/>
      <c r="BO18" s="7"/>
      <c r="BP18" s="7"/>
      <c r="BQ18" s="7"/>
      <c r="BR18" s="7"/>
      <c r="BS18" s="7"/>
      <c r="BT18" s="7"/>
      <c r="BU18" s="7"/>
      <c r="BV18" s="7"/>
      <c r="BW18" s="7"/>
      <c r="BX18" s="7"/>
    </row>
    <row r="19" spans="1:76" ht="24.95" customHeight="1" x14ac:dyDescent="0.3">
      <c r="A19" s="22"/>
      <c r="B19" s="22"/>
      <c r="C19" s="20"/>
      <c r="D19" s="21"/>
      <c r="E19" s="21"/>
      <c r="F19" s="21"/>
      <c r="G19" s="21"/>
      <c r="H19" s="21"/>
      <c r="I19" s="21"/>
      <c r="J19" s="21"/>
      <c r="K19" s="21"/>
      <c r="L19" s="21"/>
      <c r="M19" s="21"/>
      <c r="N19" s="21"/>
      <c r="O19" s="21"/>
      <c r="P19" s="21"/>
      <c r="Q19" s="21"/>
      <c r="R19" s="21"/>
      <c r="S19" s="21"/>
      <c r="T19" s="21"/>
      <c r="U19" s="21"/>
      <c r="V19" s="21"/>
      <c r="W19" s="21"/>
      <c r="X19" s="21"/>
      <c r="Y19" s="21"/>
      <c r="Z19" s="22"/>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21"/>
      <c r="BB19" s="13"/>
      <c r="BC19" s="14" t="s">
        <v>1</v>
      </c>
      <c r="BD19" s="10" t="s">
        <v>6</v>
      </c>
      <c r="BE19" s="10"/>
      <c r="BF19" s="10"/>
      <c r="BG19" s="10"/>
      <c r="BH19" s="10"/>
      <c r="BI19" s="10"/>
      <c r="BJ19" s="10"/>
      <c r="BK19" s="10"/>
      <c r="BL19" s="10"/>
      <c r="BM19" s="10"/>
      <c r="BN19" s="10"/>
      <c r="BO19" s="10"/>
      <c r="BP19" s="10"/>
      <c r="BQ19" s="10"/>
      <c r="BR19" s="10"/>
      <c r="BS19" s="10"/>
      <c r="BT19" s="10"/>
      <c r="BU19" s="10"/>
      <c r="BV19" s="10"/>
      <c r="BW19" s="10"/>
      <c r="BX19" s="11"/>
    </row>
    <row r="20" spans="1:76" ht="24.95" customHeight="1" x14ac:dyDescent="0.3">
      <c r="A20" s="22"/>
      <c r="B20" s="22"/>
      <c r="C20" s="20"/>
      <c r="D20" s="21"/>
      <c r="E20" s="21"/>
      <c r="F20" s="21"/>
      <c r="G20" s="21"/>
      <c r="H20" s="21"/>
      <c r="I20" s="21"/>
      <c r="J20" s="21"/>
      <c r="K20" s="21"/>
      <c r="L20" s="21"/>
      <c r="M20" s="21"/>
      <c r="N20" s="21"/>
      <c r="O20" s="21"/>
      <c r="P20" s="21"/>
      <c r="Q20" s="21"/>
      <c r="R20" s="21"/>
      <c r="S20" s="21"/>
      <c r="T20" s="21"/>
      <c r="U20" s="21"/>
      <c r="V20" s="21"/>
      <c r="W20" s="21"/>
      <c r="X20" s="21"/>
      <c r="Y20" s="73"/>
      <c r="Z20" s="23"/>
      <c r="AA20" s="75"/>
      <c r="AB20" s="75"/>
      <c r="AY20" s="75"/>
      <c r="AZ20" s="75"/>
      <c r="BA20" s="21"/>
      <c r="BB20" s="13"/>
      <c r="BC20" s="12"/>
      <c r="BD20" s="5"/>
      <c r="BE20" s="5"/>
      <c r="BF20" s="5"/>
      <c r="BG20" s="5"/>
      <c r="BH20" s="5"/>
      <c r="BI20" s="5"/>
      <c r="BJ20" s="5"/>
      <c r="BK20" s="5"/>
      <c r="BL20" s="5"/>
      <c r="BM20" s="5"/>
      <c r="BN20" s="5"/>
      <c r="BO20" s="5"/>
      <c r="BP20" s="5"/>
      <c r="BQ20" s="5"/>
      <c r="BR20" s="5"/>
      <c r="BS20" s="5"/>
      <c r="BT20" s="5"/>
      <c r="BU20" s="5"/>
      <c r="BV20" s="5"/>
      <c r="BW20" s="5"/>
      <c r="BX20" s="13"/>
    </row>
    <row r="21" spans="1:76" ht="24.95" customHeight="1" x14ac:dyDescent="0.3">
      <c r="A21" s="70"/>
      <c r="B21" s="70"/>
      <c r="C21" s="70"/>
      <c r="D21" s="21"/>
      <c r="E21" s="21"/>
      <c r="F21" s="21"/>
      <c r="G21" s="21"/>
      <c r="H21" s="21"/>
      <c r="I21" s="21"/>
      <c r="J21" s="21"/>
      <c r="K21" s="21"/>
      <c r="L21" s="21"/>
      <c r="M21" s="21"/>
      <c r="N21" s="21"/>
      <c r="O21" s="21"/>
      <c r="P21" s="21"/>
      <c r="Q21" s="21"/>
      <c r="R21" s="21"/>
      <c r="S21" s="21"/>
      <c r="T21" s="21"/>
      <c r="U21" s="21"/>
      <c r="V21" s="21"/>
      <c r="W21" s="21"/>
      <c r="X21" s="21"/>
      <c r="Y21" s="21"/>
      <c r="Z21" s="22"/>
      <c r="AA21" s="74"/>
      <c r="AB21" s="74"/>
      <c r="AY21" s="76"/>
      <c r="AZ21" s="76"/>
      <c r="BA21" s="21"/>
      <c r="BB21" s="13"/>
      <c r="BC21" s="12"/>
      <c r="BD21" s="5"/>
      <c r="BE21" s="5"/>
      <c r="BF21" s="5"/>
      <c r="BG21" s="5"/>
      <c r="BH21" s="5"/>
      <c r="BI21" s="5"/>
      <c r="BJ21" s="5"/>
      <c r="BK21" s="5"/>
      <c r="BL21" s="5"/>
      <c r="BM21" s="5"/>
      <c r="BN21" s="5"/>
      <c r="BO21" s="5"/>
      <c r="BP21" s="5"/>
      <c r="BQ21" s="5"/>
      <c r="BR21" s="5"/>
      <c r="BS21" s="5"/>
      <c r="BT21" s="5"/>
      <c r="BU21" s="5"/>
      <c r="BV21" s="5"/>
      <c r="BW21" s="5"/>
      <c r="BX21" s="13"/>
    </row>
    <row r="22" spans="1:76" ht="24.95" customHeight="1" x14ac:dyDescent="0.3">
      <c r="A22" s="22"/>
      <c r="B22" s="22"/>
      <c r="C22" s="20"/>
      <c r="D22" s="21"/>
      <c r="E22" s="21"/>
      <c r="F22" s="21"/>
      <c r="G22" s="21"/>
      <c r="H22" s="21"/>
      <c r="I22" s="21"/>
      <c r="J22" s="21"/>
      <c r="K22" s="21"/>
      <c r="L22" s="21"/>
      <c r="M22" s="21"/>
      <c r="N22" s="21"/>
      <c r="O22" s="21"/>
      <c r="P22" s="21"/>
      <c r="Q22" s="21"/>
      <c r="R22" s="21"/>
      <c r="S22" s="21"/>
      <c r="T22" s="21"/>
      <c r="U22" s="21"/>
      <c r="V22" s="21"/>
      <c r="W22" s="21"/>
      <c r="X22" s="21"/>
      <c r="Y22" s="21"/>
      <c r="Z22" s="22"/>
      <c r="AA22" s="74"/>
      <c r="AB22" s="74"/>
      <c r="AY22" s="76"/>
      <c r="AZ22" s="76"/>
      <c r="BA22" s="21"/>
      <c r="BB22" s="13"/>
      <c r="BC22" s="12"/>
      <c r="BD22" s="5"/>
      <c r="BE22" s="5"/>
      <c r="BF22" s="5"/>
      <c r="BG22" s="5"/>
      <c r="BH22" s="5"/>
      <c r="BI22" s="5"/>
      <c r="BJ22" s="5"/>
      <c r="BK22" s="5"/>
      <c r="BL22" s="5"/>
      <c r="BM22" s="5"/>
      <c r="BN22" s="5"/>
      <c r="BO22" s="5"/>
      <c r="BP22" s="5"/>
      <c r="BQ22" s="5"/>
      <c r="BR22" s="5"/>
      <c r="BS22" s="5"/>
      <c r="BT22" s="5"/>
      <c r="BU22" s="5"/>
      <c r="BV22" s="5"/>
      <c r="BW22" s="5"/>
      <c r="BX22" s="13"/>
    </row>
    <row r="23" spans="1:76" ht="24.95" customHeight="1" x14ac:dyDescent="0.3">
      <c r="A23" s="1"/>
      <c r="B23" s="1"/>
      <c r="C23" s="1"/>
      <c r="D23" s="21"/>
      <c r="E23" s="21"/>
      <c r="F23" s="21"/>
      <c r="G23" s="21"/>
      <c r="H23" s="21"/>
      <c r="I23" s="21"/>
      <c r="J23" s="21"/>
      <c r="K23" s="21"/>
      <c r="L23" s="21"/>
      <c r="M23" s="21"/>
      <c r="N23" s="21"/>
      <c r="O23" s="21"/>
      <c r="P23" s="21"/>
      <c r="Q23" s="21"/>
      <c r="R23" s="21"/>
      <c r="S23" s="21"/>
      <c r="T23" s="21"/>
      <c r="U23" s="21"/>
      <c r="V23" s="21"/>
      <c r="W23" s="21"/>
      <c r="X23" s="21"/>
      <c r="Y23" s="21"/>
      <c r="Z23" s="22"/>
      <c r="AA23" s="74"/>
      <c r="AB23" s="77"/>
      <c r="AY23" s="77"/>
      <c r="AZ23" s="77"/>
      <c r="BA23" s="21"/>
      <c r="BB23" s="5"/>
      <c r="BC23" s="12"/>
      <c r="BD23" s="5"/>
      <c r="BE23" s="5"/>
      <c r="BF23" s="5"/>
      <c r="BG23" s="5"/>
      <c r="BH23" s="5"/>
      <c r="BI23" s="5"/>
      <c r="BJ23" s="5"/>
      <c r="BK23" s="5"/>
      <c r="BL23" s="5"/>
      <c r="BM23" s="5"/>
      <c r="BN23" s="5"/>
      <c r="BO23" s="5"/>
      <c r="BP23" s="5"/>
      <c r="BQ23" s="5"/>
      <c r="BR23" s="5"/>
      <c r="BS23" s="5"/>
      <c r="BT23" s="5"/>
      <c r="BU23" s="5"/>
      <c r="BV23" s="5"/>
      <c r="BW23" s="5"/>
      <c r="BX23" s="13"/>
    </row>
    <row r="24" spans="1:76" ht="24.95" customHeight="1" x14ac:dyDescent="0.3">
      <c r="A24" s="18"/>
      <c r="B24" s="18"/>
      <c r="C24" s="18"/>
      <c r="D24" s="72"/>
      <c r="E24" s="21"/>
      <c r="F24" s="21"/>
      <c r="G24" s="21"/>
      <c r="H24" s="21"/>
      <c r="I24" s="21"/>
      <c r="J24" s="21"/>
      <c r="K24" s="21"/>
      <c r="L24" s="21"/>
      <c r="M24" s="21"/>
      <c r="N24" s="21"/>
      <c r="O24" s="21"/>
      <c r="P24" s="21"/>
      <c r="Q24" s="21"/>
      <c r="R24" s="21"/>
      <c r="S24" s="21"/>
      <c r="T24" s="21"/>
      <c r="U24" s="72"/>
      <c r="V24" s="72"/>
      <c r="W24" s="72"/>
      <c r="X24" s="21"/>
      <c r="Y24" s="21"/>
      <c r="Z24" s="22"/>
      <c r="AA24" s="74"/>
      <c r="AB24" s="77"/>
      <c r="AY24" s="77"/>
      <c r="AZ24" s="77"/>
      <c r="BA24" s="21"/>
      <c r="BB24" s="5"/>
      <c r="BC24" s="12"/>
      <c r="BD24" s="5"/>
      <c r="BE24" s="5"/>
      <c r="BF24" s="5"/>
      <c r="BG24" s="5"/>
      <c r="BH24" s="5"/>
      <c r="BI24" s="5"/>
      <c r="BJ24" s="5"/>
      <c r="BK24" s="5"/>
      <c r="BL24" s="5"/>
      <c r="BM24" s="5"/>
      <c r="BN24" s="5"/>
      <c r="BO24" s="5"/>
      <c r="BP24" s="5"/>
      <c r="BQ24" s="5"/>
      <c r="BR24" s="5"/>
      <c r="BS24" s="5"/>
      <c r="BT24" s="5"/>
      <c r="BU24" s="5"/>
      <c r="BV24" s="5"/>
      <c r="BW24" s="5"/>
      <c r="BX24" s="13"/>
    </row>
    <row r="25" spans="1:76" ht="24.95" customHeight="1" x14ac:dyDescent="0.3">
      <c r="C25" s="18"/>
      <c r="D25" s="72"/>
      <c r="E25" s="72"/>
      <c r="F25" s="72"/>
      <c r="G25" s="72"/>
      <c r="H25" s="72"/>
      <c r="I25" s="72"/>
      <c r="J25" s="72"/>
      <c r="K25" s="72"/>
      <c r="L25" s="72"/>
      <c r="M25" s="72"/>
      <c r="N25" s="72"/>
      <c r="O25" s="72"/>
      <c r="P25" s="72"/>
      <c r="Q25" s="72"/>
      <c r="R25" s="72"/>
      <c r="S25" s="72"/>
      <c r="T25" s="72"/>
      <c r="U25" s="72"/>
      <c r="V25" s="72"/>
      <c r="W25" s="72"/>
      <c r="X25" s="72"/>
      <c r="Y25" s="72"/>
      <c r="AA25" s="74"/>
      <c r="AB25" s="74"/>
      <c r="AY25" s="76"/>
      <c r="AZ25" s="76"/>
      <c r="BA25" s="21"/>
      <c r="BC25" s="12"/>
      <c r="BD25" s="5"/>
      <c r="BE25" s="5"/>
      <c r="BF25" s="5"/>
      <c r="BG25" s="5"/>
      <c r="BH25" s="5"/>
      <c r="BI25" s="5"/>
      <c r="BJ25" s="5"/>
      <c r="BK25" s="5"/>
      <c r="BL25" s="5"/>
      <c r="BM25" s="5"/>
      <c r="BN25" s="5"/>
      <c r="BO25" s="5"/>
      <c r="BP25" s="5"/>
      <c r="BQ25" s="5"/>
      <c r="BR25" s="5"/>
      <c r="BS25" s="5"/>
      <c r="BT25" s="5"/>
      <c r="BU25" s="5"/>
      <c r="BV25" s="5"/>
      <c r="BW25" s="5"/>
      <c r="BX25" s="13"/>
    </row>
    <row r="26" spans="1:76" ht="24.95" customHeight="1" x14ac:dyDescent="0.3">
      <c r="C26" s="18"/>
      <c r="D26" s="72"/>
      <c r="E26" s="72"/>
      <c r="F26" s="72"/>
      <c r="G26" s="72"/>
      <c r="H26" s="72"/>
      <c r="I26" s="72"/>
      <c r="J26" s="72"/>
      <c r="K26" s="72"/>
      <c r="L26" s="72"/>
      <c r="M26" s="72"/>
      <c r="N26" s="72"/>
      <c r="O26" s="72"/>
      <c r="P26" s="72"/>
      <c r="Q26" s="72"/>
      <c r="R26" s="72"/>
      <c r="S26" s="72"/>
      <c r="T26" s="72"/>
      <c r="U26" s="72"/>
      <c r="V26" s="72"/>
      <c r="W26" s="72"/>
      <c r="X26" s="72"/>
      <c r="Y26" s="72"/>
      <c r="AA26" s="74"/>
      <c r="AB26" s="74"/>
      <c r="AY26" s="76"/>
      <c r="AZ26" s="76"/>
      <c r="BA26" s="21"/>
      <c r="BC26" s="12"/>
      <c r="BD26" s="5"/>
      <c r="BE26" s="5"/>
      <c r="BF26" s="5"/>
      <c r="BG26" s="5"/>
      <c r="BH26" s="5"/>
      <c r="BI26" s="5"/>
      <c r="BJ26" s="5"/>
      <c r="BK26" s="5"/>
      <c r="BL26" s="5"/>
      <c r="BM26" s="5"/>
      <c r="BN26" s="5"/>
      <c r="BO26" s="5"/>
      <c r="BP26" s="5"/>
      <c r="BQ26" s="5"/>
      <c r="BR26" s="5"/>
      <c r="BS26" s="5"/>
      <c r="BT26" s="5"/>
      <c r="BU26" s="5"/>
      <c r="BV26" s="5"/>
      <c r="BW26" s="5"/>
      <c r="BX26" s="13"/>
    </row>
    <row r="27" spans="1:76" ht="24.95" customHeight="1" x14ac:dyDescent="0.3">
      <c r="C27" s="18"/>
      <c r="D27" s="72"/>
      <c r="E27" s="72"/>
      <c r="F27" s="72"/>
      <c r="G27" s="72"/>
      <c r="H27" s="72"/>
      <c r="I27" s="72"/>
      <c r="J27" s="72"/>
      <c r="K27" s="72"/>
      <c r="L27" s="72"/>
      <c r="M27" s="72"/>
      <c r="N27" s="72"/>
      <c r="O27" s="72"/>
      <c r="P27" s="72"/>
      <c r="Q27" s="72"/>
      <c r="R27" s="72"/>
      <c r="S27" s="72"/>
      <c r="T27" s="72"/>
      <c r="U27" s="72"/>
      <c r="V27" s="72"/>
      <c r="W27" s="72"/>
      <c r="X27" s="72"/>
      <c r="Y27" s="72"/>
      <c r="AA27" s="74"/>
      <c r="AB27" s="74"/>
      <c r="AY27" s="74"/>
      <c r="AZ27" s="74"/>
      <c r="BA27" s="21"/>
      <c r="BC27" s="12"/>
      <c r="BD27" s="5"/>
      <c r="BE27" s="5"/>
      <c r="BF27" s="5"/>
      <c r="BG27" s="5"/>
      <c r="BH27" s="5"/>
      <c r="BI27" s="5"/>
      <c r="BJ27" s="5"/>
      <c r="BK27" s="5"/>
      <c r="BL27" s="5"/>
      <c r="BM27" s="5"/>
      <c r="BN27" s="5"/>
      <c r="BO27" s="5"/>
      <c r="BP27" s="5"/>
      <c r="BQ27" s="5"/>
      <c r="BR27" s="5"/>
      <c r="BS27" s="5"/>
      <c r="BT27" s="5"/>
      <c r="BU27" s="5"/>
      <c r="BV27" s="5"/>
      <c r="BW27" s="5"/>
      <c r="BX27" s="13"/>
    </row>
    <row r="28" spans="1:76" ht="24.95" customHeight="1" x14ac:dyDescent="0.3">
      <c r="C28" s="18"/>
      <c r="D28" s="72"/>
      <c r="E28" s="72"/>
      <c r="F28" s="72"/>
      <c r="G28" s="72"/>
      <c r="H28" s="72"/>
      <c r="I28" s="72"/>
      <c r="J28" s="72"/>
      <c r="K28" s="72"/>
      <c r="L28" s="72"/>
      <c r="M28" s="72"/>
      <c r="N28" s="72"/>
      <c r="O28" s="72"/>
      <c r="P28" s="72"/>
      <c r="Q28" s="72"/>
      <c r="R28" s="72"/>
      <c r="S28" s="72"/>
      <c r="T28" s="72"/>
      <c r="U28" s="72"/>
      <c r="V28" s="72"/>
      <c r="W28" s="72"/>
      <c r="X28" s="72"/>
      <c r="Y28" s="72"/>
      <c r="AA28" s="74"/>
      <c r="AB28" s="74"/>
      <c r="AY28" s="74"/>
      <c r="AZ28" s="74"/>
      <c r="BA28" s="21"/>
      <c r="BC28" s="12"/>
      <c r="BD28" s="5"/>
      <c r="BE28" s="5"/>
      <c r="BF28" s="5"/>
      <c r="BG28" s="5"/>
      <c r="BH28" s="5"/>
      <c r="BI28" s="5"/>
      <c r="BJ28" s="5"/>
      <c r="BK28" s="5"/>
      <c r="BL28" s="5"/>
      <c r="BM28" s="5"/>
      <c r="BN28" s="5"/>
      <c r="BO28" s="5"/>
      <c r="BP28" s="5"/>
      <c r="BQ28" s="5"/>
      <c r="BR28" s="5"/>
      <c r="BS28" s="5"/>
      <c r="BT28" s="5"/>
      <c r="BU28" s="5"/>
      <c r="BV28" s="5"/>
      <c r="BW28" s="5"/>
      <c r="BX28" s="13"/>
    </row>
    <row r="29" spans="1:76" ht="24.95" customHeight="1" x14ac:dyDescent="0.3">
      <c r="A29" s="70"/>
      <c r="B29" s="70"/>
      <c r="C29" s="70"/>
      <c r="D29" s="72"/>
      <c r="E29" s="72"/>
      <c r="F29" s="72"/>
      <c r="G29" s="72"/>
      <c r="H29" s="72"/>
      <c r="I29" s="72"/>
      <c r="J29" s="72"/>
      <c r="K29" s="72"/>
      <c r="L29" s="72"/>
      <c r="M29" s="72"/>
      <c r="N29" s="72"/>
      <c r="O29" s="72"/>
      <c r="P29" s="72"/>
      <c r="Q29" s="72"/>
      <c r="R29" s="72"/>
      <c r="S29" s="72"/>
      <c r="T29" s="72"/>
      <c r="U29" s="72"/>
      <c r="V29" s="72"/>
      <c r="W29" s="72"/>
      <c r="X29" s="72"/>
      <c r="Y29" s="72"/>
      <c r="AA29" s="74"/>
      <c r="AB29" s="74"/>
      <c r="AY29" s="74"/>
      <c r="AZ29" s="74"/>
      <c r="BA29" s="21"/>
      <c r="BC29" s="12"/>
      <c r="BD29" s="5"/>
      <c r="BE29" s="5"/>
      <c r="BF29" s="5"/>
      <c r="BG29" s="5"/>
      <c r="BH29" s="5"/>
      <c r="BI29" s="5"/>
      <c r="BJ29" s="5"/>
      <c r="BK29" s="5"/>
      <c r="BL29" s="5"/>
      <c r="BM29" s="5"/>
      <c r="BN29" s="5"/>
      <c r="BO29" s="5"/>
      <c r="BP29" s="5"/>
      <c r="BQ29" s="5"/>
      <c r="BR29" s="5"/>
      <c r="BS29" s="5"/>
      <c r="BT29" s="5"/>
      <c r="BU29" s="5"/>
      <c r="BV29" s="5"/>
      <c r="BW29" s="5"/>
      <c r="BX29" s="13"/>
    </row>
    <row r="30" spans="1:76" ht="24.95" customHeight="1" x14ac:dyDescent="0.3">
      <c r="C30" s="18"/>
      <c r="D30" s="72"/>
      <c r="E30" s="72"/>
      <c r="F30" s="72"/>
      <c r="G30" s="72"/>
      <c r="H30" s="72"/>
      <c r="I30" s="72"/>
      <c r="J30" s="72"/>
      <c r="K30" s="72"/>
      <c r="L30" s="72"/>
      <c r="M30" s="72"/>
      <c r="N30" s="72"/>
      <c r="O30" s="72"/>
      <c r="P30" s="72"/>
      <c r="Q30" s="72"/>
      <c r="R30" s="72"/>
      <c r="S30" s="72"/>
      <c r="T30" s="72"/>
      <c r="U30" s="72"/>
      <c r="V30" s="72"/>
      <c r="W30" s="72"/>
      <c r="X30" s="72"/>
      <c r="Y30" s="72"/>
      <c r="AA30" s="74"/>
      <c r="AB30" s="74"/>
      <c r="AY30" s="74"/>
      <c r="AZ30" s="74"/>
      <c r="BA30" s="21"/>
      <c r="BC30" s="12"/>
      <c r="BD30" s="5"/>
      <c r="BE30" s="5"/>
      <c r="BF30" s="5"/>
      <c r="BG30" s="5"/>
      <c r="BH30" s="5"/>
      <c r="BI30" s="5"/>
      <c r="BJ30" s="5"/>
      <c r="BK30" s="5"/>
      <c r="BL30" s="5"/>
      <c r="BM30" s="5"/>
      <c r="BN30" s="5"/>
      <c r="BO30" s="5"/>
      <c r="BP30" s="5"/>
      <c r="BQ30" s="5"/>
      <c r="BR30" s="5"/>
      <c r="BS30" s="5"/>
      <c r="BT30" s="5"/>
      <c r="BU30" s="5"/>
      <c r="BV30" s="5"/>
      <c r="BW30" s="5"/>
      <c r="BX30" s="13"/>
    </row>
    <row r="31" spans="1:76" ht="24.95" customHeight="1" x14ac:dyDescent="0.3">
      <c r="C31" s="18"/>
      <c r="AA31" s="74"/>
      <c r="AB31" s="74"/>
      <c r="AY31" s="74"/>
      <c r="AZ31" s="74"/>
      <c r="BA31" s="21"/>
      <c r="BC31" s="35"/>
      <c r="BD31" s="7"/>
      <c r="BE31" s="7"/>
      <c r="BF31" s="7"/>
      <c r="BG31" s="7"/>
      <c r="BH31" s="7"/>
      <c r="BI31" s="7"/>
      <c r="BJ31" s="7"/>
      <c r="BK31" s="7"/>
      <c r="BL31" s="7"/>
      <c r="BM31" s="7"/>
      <c r="BN31" s="7"/>
      <c r="BO31" s="7"/>
      <c r="BP31" s="7"/>
      <c r="BQ31" s="7"/>
      <c r="BR31" s="7"/>
      <c r="BS31" s="7"/>
      <c r="BT31" s="7"/>
      <c r="BU31" s="7"/>
      <c r="BV31" s="7"/>
      <c r="BW31" s="7"/>
      <c r="BX31" s="8"/>
    </row>
    <row r="32" spans="1:76" ht="24.95" customHeight="1" x14ac:dyDescent="0.3">
      <c r="C32" s="14" t="s">
        <v>1</v>
      </c>
      <c r="D32" s="10" t="s">
        <v>6</v>
      </c>
      <c r="E32" s="10"/>
      <c r="F32" s="10"/>
      <c r="G32" s="10"/>
      <c r="H32" s="10"/>
      <c r="I32" s="10"/>
      <c r="J32" s="10"/>
      <c r="K32" s="10"/>
      <c r="L32" s="10"/>
      <c r="M32" s="10"/>
      <c r="N32" s="10"/>
      <c r="O32" s="10"/>
      <c r="P32" s="10"/>
      <c r="Q32" s="10"/>
      <c r="R32" s="10"/>
      <c r="S32" s="10"/>
      <c r="T32" s="10"/>
      <c r="U32" s="10"/>
      <c r="V32" s="10"/>
      <c r="W32" s="10"/>
      <c r="X32" s="11"/>
      <c r="AA32" s="74"/>
      <c r="AB32" s="74"/>
      <c r="AY32" s="74"/>
      <c r="AZ32" s="74"/>
      <c r="BA32" s="26"/>
    </row>
    <row r="33" spans="3:65" ht="24.95" customHeight="1" x14ac:dyDescent="0.3">
      <c r="C33" s="12"/>
      <c r="D33" s="5"/>
      <c r="E33" s="5"/>
      <c r="F33" s="5"/>
      <c r="G33" s="5"/>
      <c r="H33" s="5"/>
      <c r="I33" s="5"/>
      <c r="J33" s="5"/>
      <c r="K33" s="5"/>
      <c r="L33" s="5"/>
      <c r="M33" s="5"/>
      <c r="N33" s="5"/>
      <c r="O33" s="5"/>
      <c r="P33" s="5"/>
      <c r="Q33" s="5"/>
      <c r="R33" s="5"/>
      <c r="S33" s="5"/>
      <c r="T33" s="5"/>
      <c r="U33" s="5"/>
      <c r="V33" s="5"/>
      <c r="W33" s="5"/>
      <c r="X33" s="13"/>
      <c r="AA33" s="74"/>
      <c r="AB33" s="74"/>
      <c r="AY33" s="74"/>
      <c r="AZ33" s="74"/>
      <c r="BA33" s="26"/>
      <c r="BC33" s="1" t="s">
        <v>3</v>
      </c>
      <c r="BH33" s="1" t="s">
        <v>68</v>
      </c>
    </row>
    <row r="34" spans="3:65" ht="24.95" customHeight="1" x14ac:dyDescent="0.3">
      <c r="C34" s="12"/>
      <c r="D34" s="5"/>
      <c r="E34" s="5"/>
      <c r="F34" s="5"/>
      <c r="G34" s="5"/>
      <c r="H34" s="5"/>
      <c r="I34" s="5"/>
      <c r="J34" s="5"/>
      <c r="K34" s="5"/>
      <c r="L34" s="5"/>
      <c r="M34" s="5"/>
      <c r="N34" s="5"/>
      <c r="O34" s="5"/>
      <c r="P34" s="5"/>
      <c r="Q34" s="5"/>
      <c r="R34" s="5"/>
      <c r="S34" s="5"/>
      <c r="T34" s="5"/>
      <c r="U34" s="5"/>
      <c r="V34" s="5"/>
      <c r="W34" s="5"/>
      <c r="X34" s="13"/>
      <c r="BD34" s="1" t="s">
        <v>5</v>
      </c>
      <c r="BE34" s="1" t="s">
        <v>20</v>
      </c>
    </row>
    <row r="35" spans="3:65" ht="24.95" customHeight="1" x14ac:dyDescent="0.3">
      <c r="C35" s="12"/>
      <c r="D35" s="5"/>
      <c r="E35" s="5"/>
      <c r="F35" s="5"/>
      <c r="G35" s="5"/>
      <c r="H35" s="5"/>
      <c r="I35" s="5"/>
      <c r="J35" s="5"/>
      <c r="K35" s="5"/>
      <c r="L35" s="5"/>
      <c r="M35" s="5"/>
      <c r="N35" s="5"/>
      <c r="O35" s="5"/>
      <c r="P35" s="5"/>
      <c r="Q35" s="5"/>
      <c r="R35" s="5"/>
      <c r="S35" s="5"/>
      <c r="T35" s="5"/>
      <c r="U35" s="5"/>
      <c r="V35" s="5"/>
      <c r="W35" s="5"/>
      <c r="X35" s="13"/>
      <c r="BC35" s="1" t="s">
        <v>4</v>
      </c>
      <c r="BH35" s="1" t="s">
        <v>37</v>
      </c>
    </row>
    <row r="36" spans="3:65" ht="24.95" customHeight="1" x14ac:dyDescent="0.3">
      <c r="C36" s="35"/>
      <c r="D36" s="7"/>
      <c r="E36" s="7"/>
      <c r="F36" s="7"/>
      <c r="G36" s="7"/>
      <c r="H36" s="7"/>
      <c r="I36" s="7"/>
      <c r="J36" s="7"/>
      <c r="K36" s="7"/>
      <c r="L36" s="7"/>
      <c r="M36" s="7"/>
      <c r="N36" s="7"/>
      <c r="O36" s="7"/>
      <c r="P36" s="7"/>
      <c r="Q36" s="7"/>
      <c r="R36" s="7"/>
      <c r="S36" s="7"/>
      <c r="T36" s="7"/>
      <c r="U36" s="7"/>
      <c r="V36" s="7"/>
      <c r="W36" s="7"/>
      <c r="X36" s="8"/>
      <c r="BM36" s="1" t="s">
        <v>67</v>
      </c>
    </row>
  </sheetData>
  <mergeCells count="7">
    <mergeCell ref="A29:C29"/>
    <mergeCell ref="A21:C21"/>
    <mergeCell ref="A17:C17"/>
    <mergeCell ref="A6:C6"/>
    <mergeCell ref="C2:F4"/>
    <mergeCell ref="AA2:AC2"/>
    <mergeCell ref="BC2:BX3"/>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統計学B #02</vt:lpstr>
      <vt:lpstr>統計学B #02_解答</vt:lpstr>
      <vt:lpstr>norm.dist</vt:lpstr>
      <vt:lpstr>temp</vt:lpstr>
      <vt:lpstr>temp!Print_Area</vt:lpstr>
      <vt:lpstr>'統計学B #02'!Print_Area</vt:lpstr>
      <vt:lpstr>'統計学B #02_解答'!Print_Area</vt:lpstr>
    </vt:vector>
  </TitlesOfParts>
  <Company>University of Tsukuba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Tsukuba-Think</dc:creator>
  <cp:lastModifiedBy>Tsukuba-Think</cp:lastModifiedBy>
  <cp:lastPrinted>2019-05-28T11:05:02Z</cp:lastPrinted>
  <dcterms:created xsi:type="dcterms:W3CDTF">2019-04-23T06:14:39Z</dcterms:created>
  <dcterms:modified xsi:type="dcterms:W3CDTF">2019-10-01T08:28:25Z</dcterms:modified>
</cp:coreProperties>
</file>