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2nd Semester/23-2-Reitaku-Stats-B/archive/2019年度　統計学B/配布資料/"/>
    </mc:Choice>
  </mc:AlternateContent>
  <xr:revisionPtr revIDLastSave="0" documentId="13_ncr:1_{80D74351-F8B4-1B4E-865E-9EE9EEC32B76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統計学B #03" sheetId="23" r:id="rId1"/>
    <sheet name="統計学B #03_解答" sheetId="22" r:id="rId2"/>
    <sheet name="norm.dist" sheetId="18" r:id="rId3"/>
    <sheet name="temp" sheetId="20" r:id="rId4"/>
  </sheets>
  <definedNames>
    <definedName name="_xlnm.Print_Area" localSheetId="3">temp!$A$1:$BZ$37</definedName>
    <definedName name="_xlnm.Print_Area" localSheetId="0">'統計学B #03'!$A$1:$GZ$37</definedName>
    <definedName name="_xlnm.Print_Area" localSheetId="1">'統計学B #03_解答'!$A$1:$GZ$37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" i="23" l="1"/>
  <c r="AL30" i="23"/>
  <c r="AL29" i="23"/>
  <c r="AE29" i="23"/>
  <c r="AJ21" i="23"/>
  <c r="AJ20" i="23"/>
  <c r="AJ17" i="23"/>
  <c r="AJ11" i="23"/>
  <c r="AJ10" i="23"/>
  <c r="AJ5" i="23"/>
  <c r="AJ4" i="23"/>
  <c r="EJ26" i="22"/>
  <c r="EJ23" i="22"/>
  <c r="EJ17" i="22"/>
  <c r="ER8" i="22"/>
  <c r="ER6" i="22"/>
  <c r="CO14" i="22"/>
  <c r="CO10" i="22"/>
  <c r="AE31" i="22" l="1"/>
  <c r="AL30" i="22"/>
  <c r="AL29" i="22"/>
  <c r="AE29" i="22"/>
  <c r="AJ21" i="22"/>
  <c r="AJ20" i="22"/>
  <c r="AJ17" i="22"/>
  <c r="AJ4" i="22"/>
  <c r="AJ5" i="22"/>
  <c r="AJ11" i="22"/>
  <c r="AJ10" i="22"/>
  <c r="O7" i="18" l="1"/>
  <c r="P7" i="18" s="1"/>
  <c r="P6" i="18"/>
  <c r="O8" i="18" l="1"/>
  <c r="O9" i="18" s="1"/>
  <c r="P9" i="18" s="1"/>
  <c r="P8" i="18"/>
  <c r="O10" i="18"/>
  <c r="O11" i="18" l="1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A9" i="18"/>
  <c r="AB9" i="18" s="1"/>
  <c r="AB6" i="18"/>
  <c r="AA7" i="18"/>
  <c r="AB7" i="18" s="1"/>
  <c r="AD6" i="18"/>
  <c r="AC7" i="18"/>
  <c r="AD7" i="18" s="1"/>
  <c r="Y7" i="18"/>
  <c r="Z7" i="18" s="1"/>
  <c r="Z6" i="18"/>
  <c r="C6" i="18"/>
  <c r="B7" i="18"/>
  <c r="C7" i="18" s="1"/>
  <c r="Y8" i="18" l="1"/>
  <c r="Y9" i="18" s="1"/>
  <c r="Z9" i="18" s="1"/>
  <c r="AC8" i="18"/>
  <c r="B8" i="18"/>
  <c r="AA10" i="18"/>
  <c r="P11" i="18"/>
  <c r="O12" i="18"/>
  <c r="N8" i="18"/>
  <c r="K8" i="18"/>
  <c r="L7" i="18"/>
  <c r="Z8" i="18"/>
  <c r="Y10" i="18"/>
  <c r="AB10" i="18" l="1"/>
  <c r="AA11" i="18"/>
  <c r="B9" i="18"/>
  <c r="C8" i="18"/>
  <c r="AD8" i="18"/>
  <c r="AC9" i="18"/>
  <c r="O13" i="18"/>
  <c r="P12" i="18"/>
  <c r="N9" i="18"/>
  <c r="L8" i="18"/>
  <c r="K9" i="18"/>
  <c r="Y11" i="18"/>
  <c r="Z10" i="18"/>
  <c r="AD9" i="18" l="1"/>
  <c r="AC10" i="18"/>
  <c r="C9" i="18"/>
  <c r="B10" i="18"/>
  <c r="AB11" i="18"/>
  <c r="AA12" i="18"/>
  <c r="P13" i="18"/>
  <c r="O14" i="18"/>
  <c r="N10" i="18"/>
  <c r="K10" i="18"/>
  <c r="L9" i="18"/>
  <c r="Z11" i="18"/>
  <c r="Y12" i="18"/>
  <c r="AD10" i="18" l="1"/>
  <c r="AC11" i="18"/>
  <c r="AB12" i="18"/>
  <c r="AA13" i="18"/>
  <c r="C10" i="18"/>
  <c r="B11" i="18"/>
  <c r="O15" i="18"/>
  <c r="P14" i="18"/>
  <c r="N11" i="18"/>
  <c r="K11" i="18"/>
  <c r="L10" i="18"/>
  <c r="Y13" i="18"/>
  <c r="Z12" i="18"/>
  <c r="AC12" i="18" l="1"/>
  <c r="AD11" i="18"/>
  <c r="B12" i="18"/>
  <c r="C11" i="18"/>
  <c r="AB13" i="18"/>
  <c r="AA14" i="18"/>
  <c r="P15" i="18"/>
  <c r="O16" i="18"/>
  <c r="N12" i="18"/>
  <c r="K12" i="18"/>
  <c r="L11" i="18"/>
  <c r="Z13" i="18"/>
  <c r="Y14" i="18"/>
  <c r="AB14" i="18" l="1"/>
  <c r="AA15" i="18"/>
  <c r="B13" i="18"/>
  <c r="C12" i="18"/>
  <c r="AD12" i="18"/>
  <c r="AC13" i="18"/>
  <c r="O17" i="18"/>
  <c r="P16" i="18"/>
  <c r="N13" i="18"/>
  <c r="L12" i="18"/>
  <c r="K13" i="18"/>
  <c r="Y15" i="18"/>
  <c r="Z14" i="18"/>
  <c r="C13" i="18" l="1"/>
  <c r="B14" i="18"/>
  <c r="AB15" i="18"/>
  <c r="AA16" i="18"/>
  <c r="AD13" i="18"/>
  <c r="AC14" i="18"/>
  <c r="P17" i="18"/>
  <c r="O18" i="18"/>
  <c r="N14" i="18"/>
  <c r="K14" i="18"/>
  <c r="L13" i="18"/>
  <c r="Z15" i="18"/>
  <c r="Y16" i="18"/>
  <c r="AC15" i="18" l="1"/>
  <c r="AD14" i="18"/>
  <c r="AB16" i="18"/>
  <c r="AA17" i="18"/>
  <c r="B15" i="18"/>
  <c r="C14" i="18"/>
  <c r="O19" i="18"/>
  <c r="P18" i="18"/>
  <c r="N15" i="18"/>
  <c r="K15" i="18"/>
  <c r="L14" i="18"/>
  <c r="Y17" i="18"/>
  <c r="Z16" i="18"/>
  <c r="B16" i="18" l="1"/>
  <c r="C15" i="18"/>
  <c r="AB17" i="18"/>
  <c r="AA18" i="18"/>
  <c r="AC16" i="18"/>
  <c r="AD15" i="18"/>
  <c r="P19" i="18"/>
  <c r="O20" i="18"/>
  <c r="N16" i="18"/>
  <c r="K16" i="18"/>
  <c r="L15" i="18"/>
  <c r="Z17" i="18"/>
  <c r="Y18" i="18"/>
  <c r="AB18" i="18" l="1"/>
  <c r="AA19" i="18"/>
  <c r="AD16" i="18"/>
  <c r="AC17" i="18"/>
  <c r="B17" i="18"/>
  <c r="C16" i="18"/>
  <c r="O21" i="18"/>
  <c r="P20" i="18"/>
  <c r="N17" i="18"/>
  <c r="L16" i="18"/>
  <c r="K17" i="18"/>
  <c r="Y19" i="18"/>
  <c r="Z18" i="18"/>
  <c r="AB19" i="18" l="1"/>
  <c r="AA20" i="18"/>
  <c r="C17" i="18"/>
  <c r="B18" i="18"/>
  <c r="AD17" i="18"/>
  <c r="AC18" i="18"/>
  <c r="P21" i="18"/>
  <c r="O22" i="18"/>
  <c r="N18" i="18"/>
  <c r="K18" i="18"/>
  <c r="L17" i="18"/>
  <c r="Z19" i="18"/>
  <c r="Y20" i="18"/>
  <c r="AB20" i="18" l="1"/>
  <c r="AA21" i="18"/>
  <c r="AD18" i="18"/>
  <c r="AC19" i="18"/>
  <c r="C18" i="18"/>
  <c r="B19" i="18"/>
  <c r="O23" i="18"/>
  <c r="P22" i="18"/>
  <c r="N19" i="18"/>
  <c r="K19" i="18"/>
  <c r="L18" i="18"/>
  <c r="Y21" i="18"/>
  <c r="Z20" i="18"/>
  <c r="B20" i="18" l="1"/>
  <c r="C19" i="18"/>
  <c r="AD19" i="18"/>
  <c r="AC20" i="18"/>
  <c r="AB21" i="18"/>
  <c r="AA22" i="18"/>
  <c r="P23" i="18"/>
  <c r="O24" i="18"/>
  <c r="N20" i="18"/>
  <c r="K20" i="18"/>
  <c r="L19" i="18"/>
  <c r="Z21" i="18"/>
  <c r="Y22" i="18"/>
  <c r="AB22" i="18" l="1"/>
  <c r="AA23" i="18"/>
  <c r="AD20" i="18"/>
  <c r="AC21" i="18"/>
  <c r="B21" i="18"/>
  <c r="C20" i="18"/>
  <c r="O25" i="18"/>
  <c r="P24" i="18"/>
  <c r="N21" i="18"/>
  <c r="L20" i="18"/>
  <c r="K21" i="18"/>
  <c r="Y23" i="18"/>
  <c r="Z22" i="18"/>
  <c r="C21" i="18" l="1"/>
  <c r="B22" i="18"/>
  <c r="AD21" i="18"/>
  <c r="AC22" i="18"/>
  <c r="AB23" i="18"/>
  <c r="AA24" i="18"/>
  <c r="P25" i="18"/>
  <c r="O26" i="18"/>
  <c r="N22" i="18"/>
  <c r="K22" i="18"/>
  <c r="L21" i="18"/>
  <c r="Z23" i="18"/>
  <c r="Y24" i="18"/>
  <c r="AB24" i="18" l="1"/>
  <c r="AA25" i="18"/>
  <c r="AC23" i="18"/>
  <c r="AD22" i="18"/>
  <c r="B23" i="18"/>
  <c r="C22" i="18"/>
  <c r="O27" i="18"/>
  <c r="P26" i="18"/>
  <c r="N23" i="18"/>
  <c r="K23" i="18"/>
  <c r="L22" i="18"/>
  <c r="Y25" i="18"/>
  <c r="Z24" i="18"/>
  <c r="AC24" i="18" l="1"/>
  <c r="AD23" i="18"/>
  <c r="B24" i="18"/>
  <c r="C23" i="18"/>
  <c r="AB25" i="18"/>
  <c r="AA26" i="18"/>
  <c r="AB26" i="18" s="1"/>
  <c r="P27" i="18"/>
  <c r="O28" i="18"/>
  <c r="N24" i="18"/>
  <c r="K24" i="18"/>
  <c r="L23" i="18"/>
  <c r="Z25" i="18"/>
  <c r="Y26" i="18"/>
  <c r="C24" i="18" l="1"/>
  <c r="B25" i="18"/>
  <c r="AD24" i="18"/>
  <c r="AC25" i="18"/>
  <c r="O29" i="18"/>
  <c r="P28" i="18"/>
  <c r="N25" i="18"/>
  <c r="L24" i="18"/>
  <c r="K25" i="18"/>
  <c r="Y27" i="18"/>
  <c r="Z26" i="18"/>
  <c r="AD25" i="18" l="1"/>
  <c r="AC26" i="18"/>
  <c r="AD26" i="18" s="1"/>
  <c r="C25" i="18"/>
  <c r="B26" i="18"/>
  <c r="P29" i="18"/>
  <c r="O30" i="18"/>
  <c r="N26" i="18"/>
  <c r="K26" i="18"/>
  <c r="L25" i="18"/>
  <c r="Z27" i="18"/>
  <c r="Y28" i="18"/>
  <c r="B27" i="18" l="1"/>
  <c r="C26" i="18"/>
  <c r="O31" i="18"/>
  <c r="P30" i="18"/>
  <c r="N27" i="18"/>
  <c r="K27" i="18"/>
  <c r="L26" i="18"/>
  <c r="Y29" i="18"/>
  <c r="Z28" i="18"/>
  <c r="C27" i="18" l="1"/>
  <c r="B28" i="18"/>
  <c r="P31" i="18"/>
  <c r="O32" i="18"/>
  <c r="N28" i="18"/>
  <c r="K28" i="18"/>
  <c r="L27" i="18"/>
  <c r="Z29" i="18"/>
  <c r="Y30" i="18"/>
  <c r="B29" i="18" l="1"/>
  <c r="C28" i="18"/>
  <c r="O33" i="18"/>
  <c r="P32" i="18"/>
  <c r="N29" i="18"/>
  <c r="L28" i="18"/>
  <c r="K29" i="18"/>
  <c r="Y31" i="18"/>
  <c r="Z30" i="18"/>
  <c r="C29" i="18" l="1"/>
  <c r="B30" i="18"/>
  <c r="P33" i="18"/>
  <c r="O34" i="18"/>
  <c r="N30" i="18"/>
  <c r="K30" i="18"/>
  <c r="L29" i="18"/>
  <c r="Z31" i="18"/>
  <c r="Y32" i="18"/>
  <c r="C30" i="18" l="1"/>
  <c r="B31" i="18"/>
  <c r="O35" i="18"/>
  <c r="P34" i="18"/>
  <c r="N31" i="18"/>
  <c r="K31" i="18"/>
  <c r="L30" i="18"/>
  <c r="Y33" i="18"/>
  <c r="Z32" i="18"/>
  <c r="B32" i="18" l="1"/>
  <c r="C31" i="18"/>
  <c r="P35" i="18"/>
  <c r="O36" i="18"/>
  <c r="N32" i="18"/>
  <c r="K32" i="18"/>
  <c r="L31" i="18"/>
  <c r="Z33" i="18"/>
  <c r="Y34" i="18"/>
  <c r="C32" i="18" l="1"/>
  <c r="B33" i="18"/>
  <c r="O37" i="18"/>
  <c r="P36" i="18"/>
  <c r="N33" i="18"/>
  <c r="L32" i="18"/>
  <c r="K33" i="18"/>
  <c r="Y35" i="18"/>
  <c r="Z34" i="18"/>
  <c r="C33" i="18" l="1"/>
  <c r="B34" i="18"/>
  <c r="P37" i="18"/>
  <c r="O38" i="18"/>
  <c r="N34" i="18"/>
  <c r="K34" i="18"/>
  <c r="L33" i="18"/>
  <c r="Z35" i="18"/>
  <c r="Y36" i="18"/>
  <c r="B35" i="18" l="1"/>
  <c r="C34" i="18"/>
  <c r="O39" i="18"/>
  <c r="P38" i="18"/>
  <c r="N35" i="18"/>
  <c r="K35" i="18"/>
  <c r="L34" i="18"/>
  <c r="Y37" i="18"/>
  <c r="Z36" i="18"/>
  <c r="C35" i="18" l="1"/>
  <c r="B36" i="18"/>
  <c r="P39" i="18"/>
  <c r="O40" i="18"/>
  <c r="N36" i="18"/>
  <c r="K36" i="18"/>
  <c r="L35" i="18"/>
  <c r="Z37" i="18"/>
  <c r="Y38" i="18"/>
  <c r="B37" i="18" l="1"/>
  <c r="C36" i="18"/>
  <c r="O41" i="18"/>
  <c r="P40" i="18"/>
  <c r="N37" i="18"/>
  <c r="L36" i="18"/>
  <c r="K37" i="18"/>
  <c r="Y39" i="18"/>
  <c r="Z38" i="18"/>
  <c r="B38" i="18" l="1"/>
  <c r="C37" i="18"/>
  <c r="P41" i="18"/>
  <c r="O42" i="18"/>
  <c r="N38" i="18"/>
  <c r="K38" i="18"/>
  <c r="L37" i="18"/>
  <c r="Z39" i="18"/>
  <c r="Y40" i="18"/>
  <c r="B39" i="18" l="1"/>
  <c r="C38" i="18"/>
  <c r="O43" i="18"/>
  <c r="P42" i="18"/>
  <c r="N39" i="18"/>
  <c r="K39" i="18"/>
  <c r="L38" i="18"/>
  <c r="Y41" i="18"/>
  <c r="Z40" i="18"/>
  <c r="B40" i="18" l="1"/>
  <c r="C39" i="18"/>
  <c r="P43" i="18"/>
  <c r="O44" i="18"/>
  <c r="N40" i="18"/>
  <c r="K40" i="18"/>
  <c r="L39" i="18"/>
  <c r="Z41" i="18"/>
  <c r="Y42" i="18"/>
  <c r="B41" i="18" l="1"/>
  <c r="C40" i="18"/>
  <c r="O45" i="18"/>
  <c r="P44" i="18"/>
  <c r="N41" i="18"/>
  <c r="L40" i="18"/>
  <c r="K41" i="18"/>
  <c r="Y43" i="18"/>
  <c r="Z42" i="18"/>
  <c r="C41" i="18" l="1"/>
  <c r="B42" i="18"/>
  <c r="P45" i="18"/>
  <c r="O46" i="18"/>
  <c r="N42" i="18"/>
  <c r="K42" i="18"/>
  <c r="L41" i="18"/>
  <c r="Z43" i="18"/>
  <c r="Y44" i="18"/>
  <c r="B43" i="18" l="1"/>
  <c r="C42" i="18"/>
  <c r="O47" i="18"/>
  <c r="P46" i="18"/>
  <c r="N43" i="18"/>
  <c r="K43" i="18"/>
  <c r="L42" i="18"/>
  <c r="Y45" i="18"/>
  <c r="Z44" i="18"/>
  <c r="B44" i="18" l="1"/>
  <c r="C43" i="18"/>
  <c r="P47" i="18"/>
  <c r="O48" i="18"/>
  <c r="N44" i="18"/>
  <c r="K44" i="18"/>
  <c r="L43" i="18"/>
  <c r="Z45" i="18"/>
  <c r="Y46" i="18"/>
  <c r="B45" i="18" l="1"/>
  <c r="C44" i="18"/>
  <c r="O49" i="18"/>
  <c r="P48" i="18"/>
  <c r="N45" i="18"/>
  <c r="L44" i="18"/>
  <c r="K45" i="18"/>
  <c r="Y47" i="18"/>
  <c r="Z46" i="18"/>
  <c r="B46" i="18" l="1"/>
  <c r="C45" i="18"/>
  <c r="P49" i="18"/>
  <c r="O50" i="18"/>
  <c r="N46" i="18"/>
  <c r="K46" i="18"/>
  <c r="L45" i="18"/>
  <c r="Z47" i="18"/>
  <c r="Y48" i="18"/>
  <c r="B47" i="18" l="1"/>
  <c r="C46" i="18"/>
  <c r="O51" i="18"/>
  <c r="P50" i="18"/>
  <c r="N47" i="18"/>
  <c r="K47" i="18"/>
  <c r="L46" i="18"/>
  <c r="Y49" i="18"/>
  <c r="Z48" i="18"/>
  <c r="B48" i="18" l="1"/>
  <c r="C47" i="18"/>
  <c r="P51" i="18"/>
  <c r="O52" i="18"/>
  <c r="N48" i="18"/>
  <c r="K48" i="18"/>
  <c r="L47" i="18"/>
  <c r="Z49" i="18"/>
  <c r="Y50" i="18"/>
  <c r="B49" i="18" l="1"/>
  <c r="C48" i="18"/>
  <c r="O53" i="18"/>
  <c r="P52" i="18"/>
  <c r="N49" i="18"/>
  <c r="L48" i="18"/>
  <c r="K49" i="18"/>
  <c r="Y51" i="18"/>
  <c r="Z50" i="18"/>
  <c r="B50" i="18" l="1"/>
  <c r="C49" i="18"/>
  <c r="P53" i="18"/>
  <c r="O54" i="18"/>
  <c r="N50" i="18"/>
  <c r="K50" i="18"/>
  <c r="L49" i="18"/>
  <c r="Z51" i="18"/>
  <c r="Y52" i="18"/>
  <c r="B51" i="18" l="1"/>
  <c r="C50" i="18"/>
  <c r="O55" i="18"/>
  <c r="P54" i="18"/>
  <c r="N51" i="18"/>
  <c r="K51" i="18"/>
  <c r="L50" i="18"/>
  <c r="Y53" i="18"/>
  <c r="Z52" i="18"/>
  <c r="B52" i="18" l="1"/>
  <c r="C51" i="18"/>
  <c r="P55" i="18"/>
  <c r="O56" i="18"/>
  <c r="N52" i="18"/>
  <c r="K52" i="18"/>
  <c r="L51" i="18"/>
  <c r="Z53" i="18"/>
  <c r="Y54" i="18"/>
  <c r="B53" i="18" l="1"/>
  <c r="C52" i="18"/>
  <c r="O57" i="18"/>
  <c r="P56" i="18"/>
  <c r="N53" i="18"/>
  <c r="L52" i="18"/>
  <c r="K53" i="18"/>
  <c r="Y55" i="18"/>
  <c r="Z54" i="18"/>
  <c r="C53" i="18" l="1"/>
  <c r="B54" i="18"/>
  <c r="P57" i="18"/>
  <c r="O58" i="18"/>
  <c r="N54" i="18"/>
  <c r="K54" i="18"/>
  <c r="L53" i="18"/>
  <c r="Z55" i="18"/>
  <c r="Y56" i="18"/>
  <c r="C54" i="18" l="1"/>
  <c r="B55" i="18"/>
  <c r="O59" i="18"/>
  <c r="P58" i="18"/>
  <c r="N55" i="18"/>
  <c r="K55" i="18"/>
  <c r="L54" i="18"/>
  <c r="Y57" i="18"/>
  <c r="Z56" i="18"/>
  <c r="B56" i="18" l="1"/>
  <c r="C55" i="18"/>
  <c r="P59" i="18"/>
  <c r="O60" i="18"/>
  <c r="N56" i="18"/>
  <c r="K56" i="18"/>
  <c r="L55" i="18"/>
  <c r="Z57" i="18"/>
  <c r="Y58" i="18"/>
  <c r="B57" i="18" l="1"/>
  <c r="C56" i="18"/>
  <c r="O61" i="18"/>
  <c r="P60" i="18"/>
  <c r="N57" i="18"/>
  <c r="L56" i="18"/>
  <c r="K57" i="18"/>
  <c r="Y59" i="18"/>
  <c r="Z58" i="18"/>
  <c r="C57" i="18" l="1"/>
  <c r="B58" i="18"/>
  <c r="P61" i="18"/>
  <c r="O62" i="18"/>
  <c r="N58" i="18"/>
  <c r="K58" i="18"/>
  <c r="L57" i="18"/>
  <c r="Z59" i="18"/>
  <c r="Y60" i="18"/>
  <c r="B59" i="18" l="1"/>
  <c r="C58" i="18"/>
  <c r="O63" i="18"/>
  <c r="P62" i="18"/>
  <c r="N59" i="18"/>
  <c r="K59" i="18"/>
  <c r="L58" i="18"/>
  <c r="Y61" i="18"/>
  <c r="Z60" i="18"/>
  <c r="B60" i="18" l="1"/>
  <c r="C59" i="18"/>
  <c r="P63" i="18"/>
  <c r="O64" i="18"/>
  <c r="N60" i="18"/>
  <c r="K60" i="18"/>
  <c r="L59" i="18"/>
  <c r="Z61" i="18"/>
  <c r="Y62" i="18"/>
  <c r="C60" i="18" l="1"/>
  <c r="B61" i="18"/>
  <c r="O65" i="18"/>
  <c r="P64" i="18"/>
  <c r="N61" i="18"/>
  <c r="L60" i="18"/>
  <c r="K61" i="18"/>
  <c r="Y63" i="18"/>
  <c r="Z62" i="18"/>
  <c r="C61" i="18" l="1"/>
  <c r="B62" i="18"/>
  <c r="P65" i="18"/>
  <c r="O66" i="18"/>
  <c r="N62" i="18"/>
  <c r="K62" i="18"/>
  <c r="L61" i="18"/>
  <c r="Z63" i="18"/>
  <c r="Y64" i="18"/>
  <c r="B63" i="18" l="1"/>
  <c r="C62" i="18"/>
  <c r="O67" i="18"/>
  <c r="P66" i="18"/>
  <c r="N63" i="18"/>
  <c r="K63" i="18"/>
  <c r="L62" i="18"/>
  <c r="Y65" i="18"/>
  <c r="Z64" i="18"/>
  <c r="B64" i="18" l="1"/>
  <c r="C63" i="18"/>
  <c r="P67" i="18"/>
  <c r="O68" i="18"/>
  <c r="N64" i="18"/>
  <c r="K64" i="18"/>
  <c r="L63" i="18"/>
  <c r="Z65" i="18"/>
  <c r="Y66" i="18"/>
  <c r="B65" i="18" l="1"/>
  <c r="C64" i="18"/>
  <c r="O69" i="18"/>
  <c r="P68" i="18"/>
  <c r="N65" i="18"/>
  <c r="L64" i="18"/>
  <c r="K65" i="18"/>
  <c r="Y67" i="18"/>
  <c r="Z66" i="18"/>
  <c r="B66" i="18" l="1"/>
  <c r="C65" i="18"/>
  <c r="P69" i="18"/>
  <c r="O70" i="18"/>
  <c r="N66" i="18"/>
  <c r="K66" i="18"/>
  <c r="L65" i="18"/>
  <c r="Z67" i="18"/>
  <c r="Y68" i="18"/>
  <c r="B67" i="18" l="1"/>
  <c r="C66" i="18"/>
  <c r="O71" i="18"/>
  <c r="P70" i="18"/>
  <c r="N67" i="18"/>
  <c r="K67" i="18"/>
  <c r="L66" i="18"/>
  <c r="Z68" i="18"/>
  <c r="Y69" i="18"/>
  <c r="B68" i="18" l="1"/>
  <c r="C67" i="18"/>
  <c r="P71" i="18"/>
  <c r="O72" i="18"/>
  <c r="N68" i="18"/>
  <c r="K68" i="18"/>
  <c r="L67" i="18"/>
  <c r="Z69" i="18"/>
  <c r="Y70" i="18"/>
  <c r="B69" i="18" l="1"/>
  <c r="C68" i="18"/>
  <c r="O73" i="18"/>
  <c r="P72" i="18"/>
  <c r="N69" i="18"/>
  <c r="L68" i="18"/>
  <c r="K69" i="18"/>
  <c r="Y71" i="18"/>
  <c r="Z70" i="18"/>
  <c r="C69" i="18" l="1"/>
  <c r="B70" i="18"/>
  <c r="P73" i="18"/>
  <c r="O74" i="18"/>
  <c r="N70" i="18"/>
  <c r="K70" i="18"/>
  <c r="L69" i="18"/>
  <c r="Z71" i="18"/>
  <c r="Y72" i="18"/>
  <c r="B71" i="18" l="1"/>
  <c r="C70" i="18"/>
  <c r="O75" i="18"/>
  <c r="P74" i="18"/>
  <c r="N71" i="18"/>
  <c r="K71" i="18"/>
  <c r="L70" i="18"/>
  <c r="Y73" i="18"/>
  <c r="Z72" i="18"/>
  <c r="B72" i="18" l="1"/>
  <c r="C71" i="18"/>
  <c r="P75" i="18"/>
  <c r="O76" i="18"/>
  <c r="N72" i="18"/>
  <c r="K72" i="18"/>
  <c r="L71" i="18"/>
  <c r="Z73" i="18"/>
  <c r="Y74" i="18"/>
  <c r="B73" i="18" l="1"/>
  <c r="C72" i="18"/>
  <c r="O77" i="18"/>
  <c r="P76" i="18"/>
  <c r="N73" i="18"/>
  <c r="L72" i="18"/>
  <c r="K73" i="18"/>
  <c r="Z74" i="18"/>
  <c r="Y75" i="18"/>
  <c r="C73" i="18" l="1"/>
  <c r="B74" i="18"/>
  <c r="P77" i="18"/>
  <c r="O78" i="18"/>
  <c r="N74" i="18"/>
  <c r="K74" i="18"/>
  <c r="L73" i="18"/>
  <c r="Z75" i="18"/>
  <c r="Y76" i="18"/>
  <c r="B75" i="18" l="1"/>
  <c r="C74" i="18"/>
  <c r="O79" i="18"/>
  <c r="P78" i="18"/>
  <c r="N75" i="18"/>
  <c r="K75" i="18"/>
  <c r="L74" i="18"/>
  <c r="Y77" i="18"/>
  <c r="Z76" i="18"/>
  <c r="B76" i="18" l="1"/>
  <c r="C75" i="18"/>
  <c r="P79" i="18"/>
  <c r="O80" i="18"/>
  <c r="N76" i="18"/>
  <c r="K76" i="18"/>
  <c r="L75" i="18"/>
  <c r="Z77" i="18"/>
  <c r="Y78" i="18"/>
  <c r="B77" i="18" l="1"/>
  <c r="C76" i="18"/>
  <c r="O81" i="18"/>
  <c r="P80" i="18"/>
  <c r="N77" i="18"/>
  <c r="K77" i="18"/>
  <c r="L76" i="18"/>
  <c r="Y79" i="18"/>
  <c r="Z78" i="18"/>
  <c r="C77" i="18" l="1"/>
  <c r="B78" i="18"/>
  <c r="P81" i="18"/>
  <c r="O82" i="18"/>
  <c r="N78" i="18"/>
  <c r="K78" i="18"/>
  <c r="L77" i="18"/>
  <c r="Z79" i="18"/>
  <c r="Y80" i="18"/>
  <c r="B79" i="18" l="1"/>
  <c r="C78" i="18"/>
  <c r="O83" i="18"/>
  <c r="P82" i="18"/>
  <c r="N79" i="18"/>
  <c r="K79" i="18"/>
  <c r="L78" i="18"/>
  <c r="Z80" i="18"/>
  <c r="Y81" i="18"/>
  <c r="C79" i="18" l="1"/>
  <c r="B80" i="18"/>
  <c r="P83" i="18"/>
  <c r="O84" i="18"/>
  <c r="N80" i="18"/>
  <c r="K80" i="18"/>
  <c r="L79" i="18"/>
  <c r="Z81" i="18"/>
  <c r="Y82" i="18"/>
  <c r="B81" i="18" l="1"/>
  <c r="C80" i="18"/>
  <c r="O85" i="18"/>
  <c r="P84" i="18"/>
  <c r="N81" i="18"/>
  <c r="K81" i="18"/>
  <c r="L80" i="18"/>
  <c r="Z82" i="18"/>
  <c r="Y83" i="18"/>
  <c r="C81" i="18" l="1"/>
  <c r="B82" i="18"/>
  <c r="P85" i="18"/>
  <c r="O86" i="18"/>
  <c r="P86" i="18" s="1"/>
  <c r="N82" i="18"/>
  <c r="K82" i="18"/>
  <c r="L81" i="18"/>
  <c r="Z83" i="18"/>
  <c r="Y84" i="18"/>
  <c r="B83" i="18" l="1"/>
  <c r="C82" i="18"/>
  <c r="N83" i="18"/>
  <c r="K83" i="18"/>
  <c r="L82" i="18"/>
  <c r="Y85" i="18"/>
  <c r="Z84" i="18"/>
  <c r="B84" i="18" l="1"/>
  <c r="C83" i="18"/>
  <c r="N84" i="18"/>
  <c r="K84" i="18"/>
  <c r="L83" i="18"/>
  <c r="Z85" i="18"/>
  <c r="Y86" i="18"/>
  <c r="Z86" i="18" s="1"/>
  <c r="C84" i="18" l="1"/>
  <c r="B85" i="18"/>
  <c r="N85" i="18"/>
  <c r="N86" i="18"/>
  <c r="K85" i="18"/>
  <c r="L84" i="18"/>
  <c r="B86" i="18" l="1"/>
  <c r="C86" i="18" s="1"/>
  <c r="C85" i="18"/>
  <c r="K86" i="18"/>
  <c r="L86" i="18" s="1"/>
  <c r="L85" i="18"/>
</calcChain>
</file>

<file path=xl/sharedStrings.xml><?xml version="1.0" encoding="utf-8"?>
<sst xmlns="http://schemas.openxmlformats.org/spreadsheetml/2006/main" count="672" uniqueCount="283">
  <si>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</si>
  <si>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</si>
  <si>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</si>
  <si>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</si>
  <si>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</si>
  <si>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</si>
  <si>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</si>
  <si>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</si>
  <si>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</si>
  <si>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</si>
  <si>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</si>
  <si>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</si>
  <si>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</si>
  <si>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</si>
  <si>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</si>
  <si>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</si>
  <si>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</si>
  <si>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</si>
  <si>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</si>
  <si>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</si>
  <si>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</si>
  <si>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</si>
  <si>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</si>
  <si>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</si>
  <si>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</si>
  <si>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</si>
  <si>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</si>
  <si>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</si>
  <si>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</si>
  <si>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</si>
  <si>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</si>
  <si>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</si>
  <si>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</si>
  <si>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</si>
  <si>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</si>
  <si>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</si>
  <si>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</si>
  <si>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※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</si>
  <si>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</si>
  <si>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</si>
  <si>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</si>
  <si>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</si>
  <si>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</si>
  <si>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</si>
  <si>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</si>
  <si>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または</t>
    <phoneticPr fontId="2"/>
  </si>
  <si>
    <t>確率に関する定義を学びます。</t>
    <rPh sb="0" eb="2">
      <t>カクリツ</t>
    </rPh>
    <rPh sb="3" eb="4">
      <t>カン</t>
    </rPh>
    <rPh sb="6" eb="8">
      <t>テイギ</t>
    </rPh>
    <rPh sb="9" eb="10">
      <t>マナ</t>
    </rPh>
    <phoneticPr fontId="2"/>
  </si>
  <si>
    <t>確率と確率変数の違いを理解します。</t>
    <rPh sb="0" eb="2">
      <t>カクリツ</t>
    </rPh>
    <rPh sb="3" eb="5">
      <t>カクリツ</t>
    </rPh>
    <rPh sb="5" eb="7">
      <t>ヘンスウ</t>
    </rPh>
    <rPh sb="8" eb="9">
      <t>チガ</t>
    </rPh>
    <rPh sb="11" eb="13">
      <t>リカイ</t>
    </rPh>
    <phoneticPr fontId="2"/>
  </si>
  <si>
    <t>先験確率と経験確率の考え方を理解します。</t>
    <rPh sb="0" eb="2">
      <t>センケン</t>
    </rPh>
    <rPh sb="2" eb="4">
      <t>カクリツ</t>
    </rPh>
    <rPh sb="5" eb="7">
      <t>ケイケン</t>
    </rPh>
    <rPh sb="7" eb="9">
      <t>カクリツ</t>
    </rPh>
    <rPh sb="10" eb="11">
      <t>カンガ</t>
    </rPh>
    <rPh sb="12" eb="13">
      <t>カタ</t>
    </rPh>
    <rPh sb="14" eb="16">
      <t>リカイ</t>
    </rPh>
    <phoneticPr fontId="2"/>
  </si>
  <si>
    <t>pp.30</t>
    <phoneticPr fontId="2"/>
  </si>
  <si>
    <t>確率</t>
    <rPh sb="0" eb="2">
      <t>カクリツ</t>
    </rPh>
    <phoneticPr fontId="2"/>
  </si>
  <si>
    <t>確率の考え方</t>
    <rPh sb="0" eb="2">
      <t>カクリツ</t>
    </rPh>
    <rPh sb="3" eb="4">
      <t>カンガ</t>
    </rPh>
    <rPh sb="5" eb="6">
      <t>カタ</t>
    </rPh>
    <phoneticPr fontId="2"/>
  </si>
  <si>
    <t>偶然性の確からしさを測る指標</t>
    <rPh sb="0" eb="3">
      <t>グウゼンセイ</t>
    </rPh>
    <rPh sb="4" eb="5">
      <t>タシ</t>
    </rPh>
    <rPh sb="10" eb="11">
      <t>ハカ</t>
    </rPh>
    <rPh sb="12" eb="14">
      <t>シヒョウ</t>
    </rPh>
    <phoneticPr fontId="2"/>
  </si>
  <si>
    <t>事象</t>
    <rPh sb="0" eb="2">
      <t>ジショウ</t>
    </rPh>
    <phoneticPr fontId="2"/>
  </si>
  <si>
    <t>偶然性を伴って生じる結果</t>
    <rPh sb="0" eb="3">
      <t>グウゼンセイ</t>
    </rPh>
    <rPh sb="4" eb="5">
      <t>トモナ</t>
    </rPh>
    <rPh sb="7" eb="8">
      <t>ショウ</t>
    </rPh>
    <rPh sb="10" eb="12">
      <t>ケッカ</t>
    </rPh>
    <phoneticPr fontId="2"/>
  </si>
  <si>
    <t>例</t>
    <rPh sb="0" eb="1">
      <t>レイ</t>
    </rPh>
    <phoneticPr fontId="2"/>
  </si>
  <si>
    <t>：</t>
    <phoneticPr fontId="2"/>
  </si>
  <si>
    <t>サイコロを投げて「２」の目が出ること</t>
    <rPh sb="5" eb="6">
      <t>ナ</t>
    </rPh>
    <rPh sb="12" eb="13">
      <t>メ</t>
    </rPh>
    <rPh sb="14" eb="15">
      <t>デ</t>
    </rPh>
    <phoneticPr fontId="2"/>
  </si>
  <si>
    <t>コイン投げで「表」が出ること</t>
    <rPh sb="3" eb="4">
      <t>ナ</t>
    </rPh>
    <rPh sb="7" eb="8">
      <t>オモテ</t>
    </rPh>
    <rPh sb="10" eb="11">
      <t>デ</t>
    </rPh>
    <phoneticPr fontId="2"/>
  </si>
  <si>
    <t>余事象</t>
    <rPh sb="0" eb="3">
      <t>ヨジショウ</t>
    </rPh>
    <phoneticPr fontId="2"/>
  </si>
  <si>
    <t>事象Aが起こらないこと（事象Aの補集合）</t>
    <rPh sb="0" eb="2">
      <t>ジショウ</t>
    </rPh>
    <rPh sb="4" eb="5">
      <t>オ</t>
    </rPh>
    <rPh sb="12" eb="14">
      <t>ジショウ</t>
    </rPh>
    <rPh sb="16" eb="19">
      <t>ホシュウゴウ</t>
    </rPh>
    <phoneticPr fontId="2"/>
  </si>
  <si>
    <t>…事象Aの余事象</t>
    <rPh sb="1" eb="3">
      <t>ジショウ</t>
    </rPh>
    <rPh sb="5" eb="8">
      <t>ヨジショウ</t>
    </rPh>
    <phoneticPr fontId="2"/>
  </si>
  <si>
    <t>全事象</t>
    <rPh sb="0" eb="1">
      <t>ゼン</t>
    </rPh>
    <rPh sb="1" eb="3">
      <t>ジショウ</t>
    </rPh>
    <phoneticPr fontId="2"/>
  </si>
  <si>
    <t>または</t>
    <phoneticPr fontId="2"/>
  </si>
  <si>
    <t>標本空間</t>
    <rPh sb="0" eb="2">
      <t>ヒョウホン</t>
    </rPh>
    <rPh sb="2" eb="4">
      <t>クウカン</t>
    </rPh>
    <phoneticPr fontId="2"/>
  </si>
  <si>
    <t>起こり得る結果すべて</t>
    <rPh sb="0" eb="1">
      <t>オ</t>
    </rPh>
    <rPh sb="3" eb="4">
      <t>ウ</t>
    </rPh>
    <rPh sb="5" eb="7">
      <t>ケッカ</t>
    </rPh>
    <phoneticPr fontId="2"/>
  </si>
  <si>
    <t>Ω（オメガ）で表す</t>
    <rPh sb="7" eb="8">
      <t>アラワ</t>
    </rPh>
    <phoneticPr fontId="2"/>
  </si>
  <si>
    <t>空事象</t>
    <rPh sb="0" eb="1">
      <t>カラ</t>
    </rPh>
    <rPh sb="1" eb="3">
      <t>ジショウ</t>
    </rPh>
    <phoneticPr fontId="2"/>
  </si>
  <si>
    <t>事象が何も起こらないこと</t>
    <rPh sb="0" eb="2">
      <t>ジショウ</t>
    </rPh>
    <rPh sb="3" eb="4">
      <t>ナニ</t>
    </rPh>
    <rPh sb="5" eb="6">
      <t>オ</t>
    </rPh>
    <phoneticPr fontId="2"/>
  </si>
  <si>
    <t>和事象</t>
    <rPh sb="0" eb="1">
      <t>ワ</t>
    </rPh>
    <rPh sb="1" eb="3">
      <t>ジショウ</t>
    </rPh>
    <phoneticPr fontId="2"/>
  </si>
  <si>
    <t>事象Aと事象Bの少なくとも1つの事象が起こること</t>
    <rPh sb="0" eb="2">
      <t>ジショウ</t>
    </rPh>
    <rPh sb="4" eb="6">
      <t>ジショウ</t>
    </rPh>
    <rPh sb="8" eb="9">
      <t>スク</t>
    </rPh>
    <rPh sb="16" eb="18">
      <t>ジショウ</t>
    </rPh>
    <rPh sb="19" eb="20">
      <t>オ</t>
    </rPh>
    <phoneticPr fontId="2"/>
  </si>
  <si>
    <t>事象A</t>
    <rPh sb="0" eb="2">
      <t>ジショウ</t>
    </rPh>
    <phoneticPr fontId="2"/>
  </si>
  <si>
    <t>または</t>
    <phoneticPr fontId="2"/>
  </si>
  <si>
    <t>事象B</t>
    <rPh sb="0" eb="2">
      <t>ジショウ</t>
    </rPh>
    <phoneticPr fontId="2"/>
  </si>
  <si>
    <t>積事象</t>
    <rPh sb="0" eb="1">
      <t>セキ</t>
    </rPh>
    <rPh sb="1" eb="3">
      <t>ジショウ</t>
    </rPh>
    <phoneticPr fontId="2"/>
  </si>
  <si>
    <t>事象Aと事象Bがともに起こること</t>
    <rPh sb="0" eb="2">
      <t>ジショウ</t>
    </rPh>
    <rPh sb="4" eb="6">
      <t>ジショウ</t>
    </rPh>
    <rPh sb="11" eb="12">
      <t>オ</t>
    </rPh>
    <phoneticPr fontId="2"/>
  </si>
  <si>
    <t>かつ</t>
    <phoneticPr fontId="2"/>
  </si>
  <si>
    <t>排反事象</t>
    <rPh sb="0" eb="4">
      <t>ハイハンジショウ</t>
    </rPh>
    <phoneticPr fontId="2"/>
  </si>
  <si>
    <t>積事象が空事象であること</t>
    <rPh sb="0" eb="1">
      <t>セキ</t>
    </rPh>
    <rPh sb="1" eb="3">
      <t>ジショウ</t>
    </rPh>
    <rPh sb="4" eb="5">
      <t>クウ</t>
    </rPh>
    <rPh sb="5" eb="7">
      <t>ジショウ</t>
    </rPh>
    <phoneticPr fontId="2"/>
  </si>
  <si>
    <t>φ（ファイ）で表す</t>
    <rPh sb="7" eb="8">
      <t>アラワ</t>
    </rPh>
    <phoneticPr fontId="2"/>
  </si>
  <si>
    <t>コイン投げで表⇒事象A、裏⇒事象Bとすると、</t>
    <rPh sb="3" eb="4">
      <t>ナ</t>
    </rPh>
    <rPh sb="6" eb="7">
      <t>オモテ</t>
    </rPh>
    <rPh sb="8" eb="10">
      <t>ジショウ</t>
    </rPh>
    <rPh sb="12" eb="13">
      <t>ウラ</t>
    </rPh>
    <rPh sb="14" eb="16">
      <t>ジショウ</t>
    </rPh>
    <phoneticPr fontId="2"/>
  </si>
  <si>
    <t>表と裏が同時に出ることはないため</t>
    <rPh sb="0" eb="1">
      <t>オモテ</t>
    </rPh>
    <rPh sb="2" eb="3">
      <t>ウラ</t>
    </rPh>
    <rPh sb="4" eb="6">
      <t>ドウジ</t>
    </rPh>
    <rPh sb="7" eb="8">
      <t>デ</t>
    </rPh>
    <phoneticPr fontId="2"/>
  </si>
  <si>
    <t>事象Aと事象Bは</t>
    <rPh sb="0" eb="2">
      <t>ジショウ</t>
    </rPh>
    <rPh sb="4" eb="6">
      <t>ジショウ</t>
    </rPh>
    <phoneticPr fontId="2"/>
  </si>
  <si>
    <t>互いに排反である</t>
    <rPh sb="0" eb="1">
      <t>タガ</t>
    </rPh>
    <rPh sb="3" eb="5">
      <t>ハイハン</t>
    </rPh>
    <phoneticPr fontId="2"/>
  </si>
  <si>
    <t>pp.32</t>
    <phoneticPr fontId="2"/>
  </si>
  <si>
    <t>例題3-1</t>
    <rPh sb="0" eb="2">
      <t>レイダイ</t>
    </rPh>
    <phoneticPr fontId="2"/>
  </si>
  <si>
    <t>サイコロによる事象の例</t>
    <rPh sb="7" eb="9">
      <t>ジショウ</t>
    </rPh>
    <rPh sb="10" eb="11">
      <t>レイ</t>
    </rPh>
    <phoneticPr fontId="2"/>
  </si>
  <si>
    <t>出た目が偶数</t>
    <rPh sb="0" eb="1">
      <t>デ</t>
    </rPh>
    <rPh sb="2" eb="3">
      <t>メ</t>
    </rPh>
    <rPh sb="4" eb="6">
      <t>グウスウ</t>
    </rPh>
    <phoneticPr fontId="2"/>
  </si>
  <si>
    <t>}</t>
    <phoneticPr fontId="2"/>
  </si>
  <si>
    <t>2, 4, 6</t>
    <phoneticPr fontId="2"/>
  </si>
  <si>
    <t>1, 3, 5</t>
    <phoneticPr fontId="2"/>
  </si>
  <si>
    <t>…余事象</t>
    <rPh sb="1" eb="4">
      <t>ヨジショウ</t>
    </rPh>
    <phoneticPr fontId="2"/>
  </si>
  <si>
    <t>根元事象</t>
    <rPh sb="0" eb="2">
      <t>コンゲン</t>
    </rPh>
    <rPh sb="2" eb="4">
      <t>ジショウ</t>
    </rPh>
    <phoneticPr fontId="2"/>
  </si>
  <si>
    <t>事象Aのうち1つの要素</t>
    <rPh sb="0" eb="2">
      <t>ジショウ</t>
    </rPh>
    <rPh sb="9" eb="11">
      <t>ヨウソ</t>
    </rPh>
    <phoneticPr fontId="2"/>
  </si>
  <si>
    <t>事象Aは3つの根元事象で構成されている</t>
    <rPh sb="0" eb="2">
      <t>ジショウ</t>
    </rPh>
    <rPh sb="7" eb="9">
      <t>コンゲン</t>
    </rPh>
    <rPh sb="9" eb="11">
      <t>ジショウ</t>
    </rPh>
    <rPh sb="12" eb="14">
      <t>コウセイ</t>
    </rPh>
    <phoneticPr fontId="2"/>
  </si>
  <si>
    <t>「２」</t>
    <phoneticPr fontId="2"/>
  </si>
  <si>
    <t>出た目が2</t>
    <rPh sb="0" eb="1">
      <t>デ</t>
    </rPh>
    <rPh sb="2" eb="3">
      <t>メ</t>
    </rPh>
    <phoneticPr fontId="2"/>
  </si>
  <si>
    <t>1, 3, 4, 5, 6</t>
    <phoneticPr fontId="2"/>
  </si>
  <si>
    <t>事象Bの余事象は</t>
    <rPh sb="0" eb="2">
      <t>ジショウ</t>
    </rPh>
    <rPh sb="4" eb="7">
      <t>ヨジショウ</t>
    </rPh>
    <phoneticPr fontId="2"/>
  </si>
  <si>
    <t>つの</t>
    <phoneticPr fontId="2"/>
  </si>
  <si>
    <t>根元事象で構成されている</t>
  </si>
  <si>
    <t>事象Bは事象Aの</t>
    <rPh sb="0" eb="2">
      <t>ジショウ</t>
    </rPh>
    <rPh sb="4" eb="6">
      <t>ジショウ</t>
    </rPh>
    <phoneticPr fontId="2"/>
  </si>
  <si>
    <t>部分集合</t>
    <rPh sb="0" eb="2">
      <t>ブブン</t>
    </rPh>
    <rPh sb="2" eb="4">
      <t>シュウゴウ</t>
    </rPh>
    <phoneticPr fontId="2"/>
  </si>
  <si>
    <t>である</t>
    <phoneticPr fontId="2"/>
  </si>
  <si>
    <t>※事象Bは事象Aに含まれる</t>
    <rPh sb="1" eb="3">
      <t>ジショウ</t>
    </rPh>
    <rPh sb="5" eb="7">
      <t>ジショウ</t>
    </rPh>
    <rPh sb="9" eb="10">
      <t>フク</t>
    </rPh>
    <phoneticPr fontId="2"/>
  </si>
  <si>
    <t>全事象Ω</t>
    <rPh sb="0" eb="1">
      <t>ゼン</t>
    </rPh>
    <rPh sb="1" eb="3">
      <t>ジショウ</t>
    </rPh>
    <phoneticPr fontId="2"/>
  </si>
  <si>
    <t>サイコロの目すべて</t>
    <rPh sb="5" eb="6">
      <t>メ</t>
    </rPh>
    <phoneticPr fontId="2"/>
  </si>
  <si>
    <t>1, 2, 3, 4, 5, 6</t>
    <phoneticPr fontId="2"/>
  </si>
  <si>
    <t>全事象は根元事象すべての集合として表すことができる</t>
    <rPh sb="0" eb="1">
      <t>ゼン</t>
    </rPh>
    <rPh sb="1" eb="3">
      <t>ジショウ</t>
    </rPh>
    <rPh sb="4" eb="6">
      <t>コンゲン</t>
    </rPh>
    <rPh sb="6" eb="8">
      <t>ジショウ</t>
    </rPh>
    <rPh sb="12" eb="14">
      <t>シュウゴウ</t>
    </rPh>
    <rPh sb="17" eb="18">
      <t>アラワ</t>
    </rPh>
    <phoneticPr fontId="2"/>
  </si>
  <si>
    <r>
      <t>根元事象をω</t>
    </r>
    <r>
      <rPr>
        <vertAlign val="subscript"/>
        <sz val="11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で表し</t>
    </r>
    <rPh sb="0" eb="2">
      <t>コンゲン</t>
    </rPh>
    <rPh sb="2" eb="4">
      <t>ジショウ</t>
    </rPh>
    <rPh sb="8" eb="9">
      <t>アラワ</t>
    </rPh>
    <phoneticPr fontId="2"/>
  </si>
  <si>
    <t>と書く</t>
    <rPh sb="1" eb="2">
      <t>カ</t>
    </rPh>
    <phoneticPr fontId="2"/>
  </si>
  <si>
    <t>積事象が空事象φではないため</t>
    <rPh sb="0" eb="1">
      <t>セキ</t>
    </rPh>
    <rPh sb="1" eb="3">
      <t>ジショウ</t>
    </rPh>
    <rPh sb="4" eb="5">
      <t>カラ</t>
    </rPh>
    <rPh sb="5" eb="7">
      <t>ジショウ</t>
    </rPh>
    <phoneticPr fontId="2"/>
  </si>
  <si>
    <t>※</t>
    <phoneticPr fontId="2"/>
  </si>
  <si>
    <t>互いに排反ではない</t>
    <rPh sb="0" eb="1">
      <t>タガ</t>
    </rPh>
    <rPh sb="3" eb="5">
      <t>ハイハン</t>
    </rPh>
    <phoneticPr fontId="2"/>
  </si>
  <si>
    <t>問題3-1</t>
    <rPh sb="0" eb="2">
      <t>モンダイ</t>
    </rPh>
    <phoneticPr fontId="2"/>
  </si>
  <si>
    <t>記号による事象の表現</t>
    <rPh sb="0" eb="2">
      <t>キゴウ</t>
    </rPh>
    <rPh sb="5" eb="7">
      <t>ジショウ</t>
    </rPh>
    <rPh sb="8" eb="10">
      <t>ヒョウゲン</t>
    </rPh>
    <phoneticPr fontId="2"/>
  </si>
  <si>
    <t>サイコロ投げによる全事象を</t>
    <rPh sb="4" eb="5">
      <t>ナ</t>
    </rPh>
    <rPh sb="9" eb="10">
      <t>ゼン</t>
    </rPh>
    <rPh sb="10" eb="12">
      <t>ジショウ</t>
    </rPh>
    <phoneticPr fontId="2"/>
  </si>
  <si>
    <t>とする。</t>
    <phoneticPr fontId="2"/>
  </si>
  <si>
    <t>事象A：出た目が4以上</t>
    <rPh sb="0" eb="2">
      <t>ジショウ</t>
    </rPh>
    <rPh sb="4" eb="5">
      <t>デ</t>
    </rPh>
    <rPh sb="6" eb="7">
      <t>メ</t>
    </rPh>
    <rPh sb="9" eb="11">
      <t>イジョウ</t>
    </rPh>
    <phoneticPr fontId="2"/>
  </si>
  <si>
    <t>事象B：出た目が1</t>
    <rPh sb="0" eb="2">
      <t>ジショウ</t>
    </rPh>
    <rPh sb="4" eb="5">
      <t>デ</t>
    </rPh>
    <rPh sb="6" eb="7">
      <t>メ</t>
    </rPh>
    <phoneticPr fontId="2"/>
  </si>
  <si>
    <t>事象Aと事象Bとの関係を言葉で表現する</t>
    <rPh sb="0" eb="2">
      <t>ジショウ</t>
    </rPh>
    <rPh sb="4" eb="6">
      <t>ジショウ</t>
    </rPh>
    <rPh sb="9" eb="11">
      <t>カンケイ</t>
    </rPh>
    <rPh sb="12" eb="14">
      <t>コトバ</t>
    </rPh>
    <rPh sb="15" eb="17">
      <t>ヒョウゲン</t>
    </rPh>
    <phoneticPr fontId="2"/>
  </si>
  <si>
    <t>A∩B=φのため、AとBは互いに排反である。
AとBの積事象が空事象であるため、AとBは互いに排反である。</t>
    <rPh sb="13" eb="14">
      <t>タガ</t>
    </rPh>
    <rPh sb="16" eb="18">
      <t>ハイハン</t>
    </rPh>
    <rPh sb="27" eb="28">
      <t>セキ</t>
    </rPh>
    <rPh sb="28" eb="30">
      <t>ジショウ</t>
    </rPh>
    <rPh sb="31" eb="32">
      <t>クウ</t>
    </rPh>
    <rPh sb="32" eb="34">
      <t>ジショウ</t>
    </rPh>
    <rPh sb="44" eb="45">
      <t>タガ</t>
    </rPh>
    <rPh sb="47" eb="49">
      <t>ハイハン</t>
    </rPh>
    <phoneticPr fontId="2"/>
  </si>
  <si>
    <t>pp.33</t>
    <phoneticPr fontId="2"/>
  </si>
  <si>
    <t>確率の公理</t>
    <rPh sb="0" eb="2">
      <t>カクリツ</t>
    </rPh>
    <rPh sb="3" eb="5">
      <t>コウリ</t>
    </rPh>
    <phoneticPr fontId="2"/>
  </si>
  <si>
    <r>
      <t>事象Aの起こる</t>
    </r>
    <r>
      <rPr>
        <sz val="12"/>
        <color rgb="FFFF0000"/>
        <rFont val="メイリオ"/>
        <family val="3"/>
        <charset val="128"/>
      </rPr>
      <t>確率（probability）</t>
    </r>
    <rPh sb="0" eb="2">
      <t>ジショウ</t>
    </rPh>
    <rPh sb="4" eb="5">
      <t>オ</t>
    </rPh>
    <rPh sb="7" eb="9">
      <t>カクリツ</t>
    </rPh>
    <phoneticPr fontId="2"/>
  </si>
  <si>
    <t>【重要】</t>
    <rPh sb="1" eb="3">
      <t>ジュウヨウ</t>
    </rPh>
    <phoneticPr fontId="2"/>
  </si>
  <si>
    <t>任意の事象Aに対して、</t>
    <rPh sb="0" eb="2">
      <t>ニンイ</t>
    </rPh>
    <rPh sb="3" eb="5">
      <t>ジショウ</t>
    </rPh>
    <rPh sb="7" eb="8">
      <t>タイ</t>
    </rPh>
    <phoneticPr fontId="2"/>
  </si>
  <si>
    <t>（Ⅰ）</t>
    <phoneticPr fontId="2"/>
  </si>
  <si>
    <t>確率は必ず0～1の間（パーセント表示なら0～100%）</t>
    <rPh sb="0" eb="2">
      <t>カクリツ</t>
    </rPh>
    <rPh sb="3" eb="4">
      <t>カナラ</t>
    </rPh>
    <rPh sb="9" eb="10">
      <t>アイダ</t>
    </rPh>
    <rPh sb="16" eb="18">
      <t>ヒョウジ</t>
    </rPh>
    <phoneticPr fontId="2"/>
  </si>
  <si>
    <t>（Ⅱ）</t>
    <phoneticPr fontId="2"/>
  </si>
  <si>
    <t>全部足すと1（パーセント表示で100%）</t>
    <rPh sb="0" eb="2">
      <t>ゼンブ</t>
    </rPh>
    <rPh sb="2" eb="3">
      <t>タ</t>
    </rPh>
    <rPh sb="12" eb="14">
      <t>ヒョウジ</t>
    </rPh>
    <phoneticPr fontId="2"/>
  </si>
  <si>
    <t>（Ⅲ）</t>
    <phoneticPr fontId="2"/>
  </si>
  <si>
    <t>事象Aと事象Bが互いに排反ならば、すなわち</t>
    <rPh sb="0" eb="2">
      <t>ジショウ</t>
    </rPh>
    <rPh sb="4" eb="6">
      <t>ジショウ</t>
    </rPh>
    <rPh sb="8" eb="9">
      <t>タガ</t>
    </rPh>
    <rPh sb="11" eb="13">
      <t>ハイハン</t>
    </rPh>
    <phoneticPr fontId="2"/>
  </si>
  <si>
    <t>ならば</t>
    <phoneticPr fontId="2"/>
  </si>
  <si>
    <t>積事象が空事象であれば、和事象の確率は</t>
    <rPh sb="0" eb="1">
      <t>セキ</t>
    </rPh>
    <rPh sb="1" eb="3">
      <t>ジショウ</t>
    </rPh>
    <rPh sb="4" eb="5">
      <t>クウ</t>
    </rPh>
    <rPh sb="5" eb="7">
      <t>ジショウ</t>
    </rPh>
    <rPh sb="12" eb="13">
      <t>ワ</t>
    </rPh>
    <rPh sb="13" eb="15">
      <t>ジショウ</t>
    </rPh>
    <rPh sb="16" eb="18">
      <t>カクリツ</t>
    </rPh>
    <phoneticPr fontId="2"/>
  </si>
  <si>
    <t>和事象を構成する事象の確率の和になる</t>
    <rPh sb="0" eb="1">
      <t>ワ</t>
    </rPh>
    <rPh sb="1" eb="3">
      <t>ジショウ</t>
    </rPh>
    <rPh sb="4" eb="6">
      <t>コウセイ</t>
    </rPh>
    <rPh sb="8" eb="10">
      <t>ジショウ</t>
    </rPh>
    <rPh sb="11" eb="13">
      <t>カクリツ</t>
    </rPh>
    <rPh sb="14" eb="15">
      <t>ワ</t>
    </rPh>
    <phoneticPr fontId="2"/>
  </si>
  <si>
    <t>【これらの性質を満たさないものは“確率”ではない】</t>
    <rPh sb="5" eb="7">
      <t>セイシツ</t>
    </rPh>
    <rPh sb="8" eb="9">
      <t>ミ</t>
    </rPh>
    <rPh sb="17" eb="19">
      <t>カクリツ</t>
    </rPh>
    <phoneticPr fontId="2"/>
  </si>
  <si>
    <t>①</t>
    <phoneticPr fontId="2"/>
  </si>
  <si>
    <t>空事象はゼロ</t>
    <rPh sb="0" eb="1">
      <t>クウ</t>
    </rPh>
    <rPh sb="1" eb="3">
      <t>ジショウ</t>
    </rPh>
    <phoneticPr fontId="2"/>
  </si>
  <si>
    <t>②</t>
    <phoneticPr fontId="2"/>
  </si>
  <si>
    <t>（A以外の確率）＝（全体＝１）－（Aの確率）</t>
    <rPh sb="2" eb="4">
      <t>イガイ</t>
    </rPh>
    <rPh sb="5" eb="7">
      <t>カクリツ</t>
    </rPh>
    <rPh sb="10" eb="12">
      <t>ゼンタイ</t>
    </rPh>
    <rPh sb="19" eb="21">
      <t>カクリツ</t>
    </rPh>
    <phoneticPr fontId="2"/>
  </si>
  <si>
    <t>③</t>
    <phoneticPr fontId="2"/>
  </si>
  <si>
    <t>④</t>
    <phoneticPr fontId="2"/>
  </si>
  <si>
    <t>確率の加法定理</t>
    <rPh sb="0" eb="2">
      <t>カクリツ</t>
    </rPh>
    <rPh sb="3" eb="5">
      <t>カホウ</t>
    </rPh>
    <rPh sb="5" eb="7">
      <t>テイリ</t>
    </rPh>
    <phoneticPr fontId="2"/>
  </si>
  <si>
    <t>事象Bが事象Aに含まれるならば、すなわち</t>
    <rPh sb="0" eb="2">
      <t>ジショウ</t>
    </rPh>
    <rPh sb="4" eb="6">
      <t>ジショウ</t>
    </rPh>
    <rPh sb="8" eb="9">
      <t>フク</t>
    </rPh>
    <phoneticPr fontId="2"/>
  </si>
  <si>
    <t>円A（Pr(A)）と円B（Pr(B)）の合計から</t>
    <rPh sb="0" eb="1">
      <t>エン</t>
    </rPh>
    <rPh sb="10" eb="11">
      <t>エン</t>
    </rPh>
    <rPh sb="20" eb="22">
      <t>ゴウケイ</t>
    </rPh>
    <phoneticPr fontId="2"/>
  </si>
  <si>
    <t>濃色部分（Pr(A∩B)）を引く</t>
    <rPh sb="0" eb="1">
      <t>コ</t>
    </rPh>
    <rPh sb="1" eb="2">
      <t>イロ</t>
    </rPh>
    <rPh sb="2" eb="4">
      <t>ブブン</t>
    </rPh>
    <rPh sb="14" eb="15">
      <t>ヒ</t>
    </rPh>
    <phoneticPr fontId="2"/>
  </si>
  <si>
    <t>先験確率と経験確率</t>
    <rPh sb="0" eb="2">
      <t>センケン</t>
    </rPh>
    <rPh sb="2" eb="4">
      <t>カクリツ</t>
    </rPh>
    <rPh sb="5" eb="7">
      <t>ケイケン</t>
    </rPh>
    <rPh sb="7" eb="9">
      <t>カクリツ</t>
    </rPh>
    <phoneticPr fontId="2"/>
  </si>
  <si>
    <t>根元事象</t>
    <rPh sb="0" eb="2">
      <t>コンゲン</t>
    </rPh>
    <rPh sb="2" eb="4">
      <t>ジショウ</t>
    </rPh>
    <phoneticPr fontId="2"/>
  </si>
  <si>
    <t>事象におけるひとつの要素</t>
    <rPh sb="0" eb="2">
      <t>ジショウ</t>
    </rPh>
    <rPh sb="10" eb="12">
      <t>ヨウソ</t>
    </rPh>
    <phoneticPr fontId="2"/>
  </si>
  <si>
    <t>例</t>
    <rPh sb="0" eb="1">
      <t>レイ</t>
    </rPh>
    <phoneticPr fontId="2"/>
  </si>
  <si>
    <t>コインの表、サイコロの2の目</t>
    <rPh sb="4" eb="5">
      <t>オモテ</t>
    </rPh>
    <rPh sb="13" eb="14">
      <t>メ</t>
    </rPh>
    <phoneticPr fontId="2"/>
  </si>
  <si>
    <t>先験確率</t>
    <rPh sb="0" eb="2">
      <t>センケン</t>
    </rPh>
    <rPh sb="2" eb="4">
      <t>カクリツ</t>
    </rPh>
    <phoneticPr fontId="2"/>
  </si>
  <si>
    <t>根元事象の可能性が同等であると考えて定義した確率</t>
    <rPh sb="0" eb="2">
      <t>コンゲン</t>
    </rPh>
    <rPh sb="2" eb="4">
      <t>ジショウ</t>
    </rPh>
    <rPh sb="5" eb="8">
      <t>カノウセイ</t>
    </rPh>
    <rPh sb="9" eb="11">
      <t>ドウトウ</t>
    </rPh>
    <rPh sb="15" eb="16">
      <t>カンガ</t>
    </rPh>
    <rPh sb="18" eb="20">
      <t>テイギ</t>
    </rPh>
    <rPh sb="22" eb="24">
      <t>カクリツ</t>
    </rPh>
    <phoneticPr fontId="2"/>
  </si>
  <si>
    <t>事前確率</t>
    <rPh sb="0" eb="2">
      <t>ジゼン</t>
    </rPh>
    <rPh sb="2" eb="4">
      <t>カクリツ</t>
    </rPh>
    <phoneticPr fontId="2"/>
  </si>
  <si>
    <t>事象に含まれる根元事象の数を計算して定義する</t>
    <rPh sb="0" eb="2">
      <t>ジショウ</t>
    </rPh>
    <rPh sb="3" eb="4">
      <t>フク</t>
    </rPh>
    <rPh sb="7" eb="9">
      <t>コンゲン</t>
    </rPh>
    <rPh sb="9" eb="11">
      <t>ジショウ</t>
    </rPh>
    <rPh sb="12" eb="13">
      <t>カズ</t>
    </rPh>
    <rPh sb="14" eb="16">
      <t>ケイサン</t>
    </rPh>
    <rPh sb="18" eb="20">
      <t>テイギ</t>
    </rPh>
    <phoneticPr fontId="2"/>
  </si>
  <si>
    <t>コイン投げ</t>
    <rPh sb="3" eb="4">
      <t>ナ</t>
    </rPh>
    <phoneticPr fontId="2"/>
  </si>
  <si>
    <t>根元事象の数</t>
    <rPh sb="0" eb="2">
      <t>コンゲン</t>
    </rPh>
    <rPh sb="2" eb="4">
      <t>ジショウ</t>
    </rPh>
    <rPh sb="5" eb="6">
      <t>カズ</t>
    </rPh>
    <phoneticPr fontId="2"/>
  </si>
  <si>
    <t>サイコロの目</t>
    <rPh sb="5" eb="6">
      <t>メ</t>
    </rPh>
    <phoneticPr fontId="2"/>
  </si>
  <si>
    <t>事象自体がまったくわからない場合には定義は困難</t>
    <rPh sb="0" eb="2">
      <t>ジショウ</t>
    </rPh>
    <rPh sb="2" eb="4">
      <t>ジタイ</t>
    </rPh>
    <rPh sb="14" eb="16">
      <t>バアイ</t>
    </rPh>
    <rPh sb="18" eb="20">
      <t>テイギ</t>
    </rPh>
    <rPh sb="21" eb="23">
      <t>コンナン</t>
    </rPh>
    <phoneticPr fontId="2"/>
  </si>
  <si>
    <t>【重要】</t>
    <rPh sb="1" eb="3">
      <t>ジュウヨウ</t>
    </rPh>
    <phoneticPr fontId="2"/>
  </si>
  <si>
    <t>試行</t>
    <rPh sb="0" eb="2">
      <t>シコウ</t>
    </rPh>
    <phoneticPr fontId="2"/>
  </si>
  <si>
    <t>同じ条件のもとで繰り返し実験を行うこと</t>
    <rPh sb="0" eb="1">
      <t>オナ</t>
    </rPh>
    <rPh sb="2" eb="4">
      <t>ジョウケン</t>
    </rPh>
    <rPh sb="8" eb="9">
      <t>ク</t>
    </rPh>
    <rPh sb="10" eb="11">
      <t>カエ</t>
    </rPh>
    <rPh sb="12" eb="14">
      <t>ジッケン</t>
    </rPh>
    <rPh sb="15" eb="16">
      <t>オコナ</t>
    </rPh>
    <phoneticPr fontId="2"/>
  </si>
  <si>
    <t>コイン投げをn回行う</t>
    <rPh sb="3" eb="4">
      <t>ナ</t>
    </rPh>
    <rPh sb="7" eb="8">
      <t>カイ</t>
    </rPh>
    <rPh sb="8" eb="9">
      <t>オコナ</t>
    </rPh>
    <phoneticPr fontId="2"/>
  </si>
  <si>
    <t>経験確率</t>
    <rPh sb="0" eb="2">
      <t>ケイケン</t>
    </rPh>
    <rPh sb="2" eb="4">
      <t>カクリツ</t>
    </rPh>
    <phoneticPr fontId="2"/>
  </si>
  <si>
    <t>試行の数を十分大きくしたときに</t>
    <rPh sb="0" eb="2">
      <t>シコウ</t>
    </rPh>
    <rPh sb="3" eb="4">
      <t>カズ</t>
    </rPh>
    <rPh sb="5" eb="7">
      <t>ジュウブン</t>
    </rPh>
    <rPh sb="7" eb="8">
      <t>オオ</t>
    </rPh>
    <phoneticPr fontId="2"/>
  </si>
  <si>
    <t>相対度数がある値に近づいていくならば</t>
    <rPh sb="0" eb="2">
      <t>ソウタイ</t>
    </rPh>
    <rPh sb="2" eb="4">
      <t>ドスウ</t>
    </rPh>
    <rPh sb="7" eb="8">
      <t>アタイ</t>
    </rPh>
    <rPh sb="9" eb="10">
      <t>チカ</t>
    </rPh>
    <phoneticPr fontId="2"/>
  </si>
  <si>
    <t>相対度数を確率として定義した確率</t>
    <rPh sb="0" eb="2">
      <t>ソウタイ</t>
    </rPh>
    <rPh sb="2" eb="4">
      <t>ドスウ</t>
    </rPh>
    <rPh sb="5" eb="7">
      <t>カクリツ</t>
    </rPh>
    <rPh sb="10" eb="12">
      <t>テイギ</t>
    </rPh>
    <rPh sb="14" eb="16">
      <t>カクリツ</t>
    </rPh>
    <phoneticPr fontId="2"/>
  </si>
  <si>
    <t>客観確率</t>
    <rPh sb="0" eb="2">
      <t>キャッカン</t>
    </rPh>
    <rPh sb="2" eb="4">
      <t>カクリツ</t>
    </rPh>
    <phoneticPr fontId="2"/>
  </si>
  <si>
    <t>試行できない場合や事象がめったに起こらない場合には</t>
    <rPh sb="0" eb="2">
      <t>シコウ</t>
    </rPh>
    <rPh sb="6" eb="8">
      <t>バアイ</t>
    </rPh>
    <rPh sb="9" eb="11">
      <t>ジショウ</t>
    </rPh>
    <rPh sb="16" eb="17">
      <t>オ</t>
    </rPh>
    <rPh sb="21" eb="23">
      <t>バアイ</t>
    </rPh>
    <phoneticPr fontId="2"/>
  </si>
  <si>
    <t>定義は困難</t>
    <rPh sb="0" eb="2">
      <t>テイギ</t>
    </rPh>
    <rPh sb="3" eb="5">
      <t>コンナン</t>
    </rPh>
    <phoneticPr fontId="2"/>
  </si>
  <si>
    <t>公理・定理・定義</t>
    <rPh sb="0" eb="2">
      <t>コウリ</t>
    </rPh>
    <rPh sb="3" eb="5">
      <t>テイリ</t>
    </rPh>
    <rPh sb="6" eb="8">
      <t>テイギ</t>
    </rPh>
    <phoneticPr fontId="2"/>
  </si>
  <si>
    <t>公理</t>
    <rPh sb="0" eb="2">
      <t>コウリ</t>
    </rPh>
    <phoneticPr fontId="2"/>
  </si>
  <si>
    <t>（一つの体系の中で）前提条件となる仮定</t>
    <rPh sb="1" eb="2">
      <t>ヒト</t>
    </rPh>
    <rPh sb="4" eb="6">
      <t>タイケイ</t>
    </rPh>
    <rPh sb="7" eb="8">
      <t>ナカ</t>
    </rPh>
    <rPh sb="10" eb="12">
      <t>ゼンテイ</t>
    </rPh>
    <rPh sb="12" eb="14">
      <t>ジョウケン</t>
    </rPh>
    <rPh sb="17" eb="19">
      <t>カテイ</t>
    </rPh>
    <phoneticPr fontId="2"/>
  </si>
  <si>
    <t>絶対的に正しい</t>
    <rPh sb="0" eb="3">
      <t>ゼッタイテキ</t>
    </rPh>
    <rPh sb="4" eb="5">
      <t>タダ</t>
    </rPh>
    <phoneticPr fontId="2"/>
  </si>
  <si>
    <t>証明は必要なし</t>
    <rPh sb="0" eb="2">
      <t>ショウメイ</t>
    </rPh>
    <rPh sb="3" eb="5">
      <t>ヒツヨウ</t>
    </rPh>
    <phoneticPr fontId="2"/>
  </si>
  <si>
    <t>定義</t>
    <rPh sb="0" eb="2">
      <t>テイギ</t>
    </rPh>
    <phoneticPr fontId="2"/>
  </si>
  <si>
    <t>約束事</t>
    <rPh sb="0" eb="3">
      <t>ヤクソクゴト</t>
    </rPh>
    <phoneticPr fontId="2"/>
  </si>
  <si>
    <t>定理</t>
    <rPh sb="0" eb="2">
      <t>テイリ</t>
    </rPh>
    <phoneticPr fontId="2"/>
  </si>
  <si>
    <t>前提条件（公理）と定義に基づいて導き出されるもの</t>
    <rPh sb="0" eb="2">
      <t>ゼンテイ</t>
    </rPh>
    <rPh sb="2" eb="4">
      <t>ジョウケン</t>
    </rPh>
    <rPh sb="5" eb="7">
      <t>コウリ</t>
    </rPh>
    <rPh sb="9" eb="11">
      <t>テイギ</t>
    </rPh>
    <rPh sb="12" eb="13">
      <t>モト</t>
    </rPh>
    <rPh sb="16" eb="17">
      <t>ミチビ</t>
    </rPh>
    <rPh sb="18" eb="19">
      <t>ダ</t>
    </rPh>
    <phoneticPr fontId="2"/>
  </si>
  <si>
    <t>公理や定義から証明できる</t>
    <rPh sb="0" eb="2">
      <t>コウリ</t>
    </rPh>
    <rPh sb="3" eb="5">
      <t>テイギ</t>
    </rPh>
    <rPh sb="7" eb="9">
      <t>ショウメイ</t>
    </rPh>
    <phoneticPr fontId="2"/>
  </si>
  <si>
    <t>状況を用語や記号で表現したもの</t>
    <rPh sb="0" eb="2">
      <t>ジョウキョウ</t>
    </rPh>
    <rPh sb="3" eb="5">
      <t>ヨウゴ</t>
    </rPh>
    <rPh sb="6" eb="8">
      <t>キゴウ</t>
    </rPh>
    <rPh sb="9" eb="11">
      <t>ヒョウゲン</t>
    </rPh>
    <phoneticPr fontId="2"/>
  </si>
  <si>
    <t>a=1とする、など</t>
    <phoneticPr fontId="2"/>
  </si>
  <si>
    <t>公式</t>
    <rPh sb="0" eb="2">
      <t>コウシキ</t>
    </rPh>
    <phoneticPr fontId="2"/>
  </si>
  <si>
    <t>定理を数式で表現したもの</t>
    <rPh sb="0" eb="2">
      <t>テイリ</t>
    </rPh>
    <rPh sb="3" eb="5">
      <t>スウシキ</t>
    </rPh>
    <rPh sb="6" eb="8">
      <t>ヒョウゲン</t>
    </rPh>
    <phoneticPr fontId="2"/>
  </si>
  <si>
    <t>pp.35</t>
    <phoneticPr fontId="2"/>
  </si>
  <si>
    <t>条件付き確率</t>
    <rPh sb="0" eb="3">
      <t>ジョウケンツキ</t>
    </rPh>
    <rPh sb="4" eb="6">
      <t>カクリツ</t>
    </rPh>
    <phoneticPr fontId="2"/>
  </si>
  <si>
    <t>（conditional probability）</t>
    <phoneticPr fontId="2"/>
  </si>
  <si>
    <t>事象Aが起こったという条件のもとで事象Bが起こる確率</t>
    <rPh sb="0" eb="2">
      <t>ジショウ</t>
    </rPh>
    <rPh sb="4" eb="5">
      <t>オ</t>
    </rPh>
    <rPh sb="11" eb="13">
      <t>ジョウケン</t>
    </rPh>
    <rPh sb="17" eb="19">
      <t>ジショウ</t>
    </rPh>
    <rPh sb="21" eb="22">
      <t>オ</t>
    </rPh>
    <rPh sb="24" eb="26">
      <t>カクリツ</t>
    </rPh>
    <phoneticPr fontId="2"/>
  </si>
  <si>
    <t>事象Bの条件付き確率</t>
    <rPh sb="0" eb="2">
      <t>ジショウ</t>
    </rPh>
    <rPh sb="4" eb="7">
      <t>ジョウケンツキ</t>
    </rPh>
    <rPh sb="8" eb="10">
      <t>カクリツ</t>
    </rPh>
    <phoneticPr fontId="2"/>
  </si>
  <si>
    <t>[定義1]</t>
    <rPh sb="1" eb="3">
      <t>テイギ</t>
    </rPh>
    <phoneticPr fontId="2"/>
  </si>
  <si>
    <t>同時確率</t>
    <rPh sb="0" eb="2">
      <t>ドウジ</t>
    </rPh>
    <rPh sb="2" eb="4">
      <t>カクリツ</t>
    </rPh>
    <phoneticPr fontId="2"/>
  </si>
  <si>
    <t>（joint probability）</t>
    <phoneticPr fontId="2"/>
  </si>
  <si>
    <t>積事象の確率</t>
    <rPh sb="0" eb="1">
      <t>セキ</t>
    </rPh>
    <rPh sb="1" eb="3">
      <t>ジショウ</t>
    </rPh>
    <rPh sb="4" eb="6">
      <t>カクリツ</t>
    </rPh>
    <phoneticPr fontId="2"/>
  </si>
  <si>
    <t>事象Aと事象Bの同時確率</t>
    <rPh sb="0" eb="2">
      <t>ジショウ</t>
    </rPh>
    <rPh sb="4" eb="6">
      <t>ジショウ</t>
    </rPh>
    <rPh sb="8" eb="10">
      <t>ドウジ</t>
    </rPh>
    <rPh sb="10" eb="12">
      <t>カクリツ</t>
    </rPh>
    <phoneticPr fontId="2"/>
  </si>
  <si>
    <t>確率の公理から導かれる定理</t>
    <rPh sb="0" eb="2">
      <t>カクリツ</t>
    </rPh>
    <rPh sb="3" eb="5">
      <t>コウリ</t>
    </rPh>
    <rPh sb="7" eb="8">
      <t>ミチビ</t>
    </rPh>
    <rPh sb="11" eb="13">
      <t>テイリ</t>
    </rPh>
    <phoneticPr fontId="2"/>
  </si>
  <si>
    <t>[定理1]</t>
    <rPh sb="1" eb="3">
      <t>テイリ</t>
    </rPh>
    <phoneticPr fontId="2"/>
  </si>
  <si>
    <t>↓</t>
    <phoneticPr fontId="2"/>
  </si>
  <si>
    <t>確率の乗法定理</t>
    <rPh sb="0" eb="2">
      <t>カクリツ</t>
    </rPh>
    <rPh sb="3" eb="5">
      <t>ジョウホウ</t>
    </rPh>
    <rPh sb="5" eb="7">
      <t>テイリ</t>
    </rPh>
    <phoneticPr fontId="2"/>
  </si>
  <si>
    <t>[定理2]</t>
    <rPh sb="1" eb="3">
      <t>テイリ</t>
    </rPh>
    <phoneticPr fontId="2"/>
  </si>
  <si>
    <t>左辺</t>
    <rPh sb="0" eb="2">
      <t>サヘン</t>
    </rPh>
    <phoneticPr fontId="2"/>
  </si>
  <si>
    <t>事象Aが起こる確率　×　事象Bの条件付き確率</t>
    <rPh sb="0" eb="2">
      <t>ジショウ</t>
    </rPh>
    <rPh sb="4" eb="5">
      <t>オ</t>
    </rPh>
    <rPh sb="7" eb="9">
      <t>カクリツ</t>
    </rPh>
    <rPh sb="12" eb="14">
      <t>ジショウ</t>
    </rPh>
    <rPh sb="16" eb="19">
      <t>ジョウケンツ</t>
    </rPh>
    <rPh sb="20" eb="22">
      <t>カクリツ</t>
    </rPh>
    <phoneticPr fontId="2"/>
  </si>
  <si>
    <t>右辺</t>
    <rPh sb="0" eb="2">
      <t>ウヘン</t>
    </rPh>
    <phoneticPr fontId="2"/>
  </si>
  <si>
    <t>事象Bの書き換え</t>
    <rPh sb="0" eb="2">
      <t>ジショウ</t>
    </rPh>
    <rPh sb="4" eb="5">
      <t>カ</t>
    </rPh>
    <rPh sb="6" eb="7">
      <t>カ</t>
    </rPh>
    <phoneticPr fontId="2"/>
  </si>
  <si>
    <t>[定理3]</t>
    <rPh sb="1" eb="3">
      <t>テイリ</t>
    </rPh>
    <phoneticPr fontId="2"/>
  </si>
  <si>
    <t>①</t>
    <phoneticPr fontId="2"/>
  </si>
  <si>
    <t>②</t>
    <phoneticPr fontId="2"/>
  </si>
  <si>
    <t>事象B（Bの円）を①と②に分けて、確率の乗法定理を代入</t>
    <rPh sb="0" eb="2">
      <t>ジショウ</t>
    </rPh>
    <rPh sb="6" eb="7">
      <t>エン</t>
    </rPh>
    <rPh sb="13" eb="14">
      <t>ワ</t>
    </rPh>
    <rPh sb="17" eb="19">
      <t>カクリツ</t>
    </rPh>
    <rPh sb="20" eb="22">
      <t>ジョウホウ</t>
    </rPh>
    <rPh sb="22" eb="24">
      <t>テイリ</t>
    </rPh>
    <rPh sb="25" eb="27">
      <t>ダイニュウ</t>
    </rPh>
    <phoneticPr fontId="2"/>
  </si>
  <si>
    <t>条件付き確率の例</t>
    <rPh sb="0" eb="3">
      <t>ジョウケンツキ</t>
    </rPh>
    <rPh sb="4" eb="6">
      <t>カクリツ</t>
    </rPh>
    <rPh sb="7" eb="8">
      <t>レイ</t>
    </rPh>
    <phoneticPr fontId="2"/>
  </si>
  <si>
    <t>サイコロを振り、出目を見逃した。友人によると、出目は偶数とのこと。</t>
    <rPh sb="5" eb="6">
      <t>フ</t>
    </rPh>
    <rPh sb="8" eb="10">
      <t>デメ</t>
    </rPh>
    <rPh sb="11" eb="13">
      <t>ミノガ</t>
    </rPh>
    <rPh sb="16" eb="18">
      <t>ユウジン</t>
    </rPh>
    <rPh sb="23" eb="25">
      <t>デメ</t>
    </rPh>
    <rPh sb="26" eb="28">
      <t>グウスウ</t>
    </rPh>
    <phoneticPr fontId="2"/>
  </si>
  <si>
    <t>出目が4以上である確率は？</t>
    <rPh sb="0" eb="2">
      <t>デメ</t>
    </rPh>
    <rPh sb="4" eb="6">
      <t>イジョウ</t>
    </rPh>
    <rPh sb="9" eb="11">
      <t>カクリツ</t>
    </rPh>
    <phoneticPr fontId="2"/>
  </si>
  <si>
    <t>事象A</t>
    <rPh sb="0" eb="2">
      <t>ジショウ</t>
    </rPh>
    <phoneticPr fontId="2"/>
  </si>
  <si>
    <t>偶数</t>
    <rPh sb="0" eb="2">
      <t>グウスウ</t>
    </rPh>
    <phoneticPr fontId="2"/>
  </si>
  <si>
    <t>偶数かつ4以上</t>
    <rPh sb="0" eb="2">
      <t>グウスウ</t>
    </rPh>
    <rPh sb="5" eb="7">
      <t>イジョウ</t>
    </rPh>
    <phoneticPr fontId="2"/>
  </si>
  <si>
    <t>2, 4, 6</t>
    <phoneticPr fontId="2"/>
  </si>
  <si>
    <t>4, 6</t>
    <phoneticPr fontId="2"/>
  </si>
  <si>
    <t>（事前）確率</t>
    <rPh sb="1" eb="3">
      <t>ジゼン</t>
    </rPh>
    <rPh sb="4" eb="6">
      <t>カクリツ</t>
    </rPh>
    <phoneticPr fontId="2"/>
  </si>
  <si>
    <t>条件付き確率</t>
    <rPh sb="0" eb="3">
      <t>ジョウケンツ</t>
    </rPh>
    <rPh sb="4" eb="6">
      <t>カクリツ</t>
    </rPh>
    <phoneticPr fontId="2"/>
  </si>
  <si>
    <t>ある病気にかかっているか判定する検査について。</t>
    <rPh sb="2" eb="4">
      <t>ビョウキ</t>
    </rPh>
    <rPh sb="12" eb="14">
      <t>ハンテイ</t>
    </rPh>
    <rPh sb="16" eb="18">
      <t>ケンサ</t>
    </rPh>
    <phoneticPr fontId="2"/>
  </si>
  <si>
    <t>病気には10万人に1人が罹患。</t>
    <rPh sb="0" eb="2">
      <t>ビョウキ</t>
    </rPh>
    <rPh sb="6" eb="8">
      <t>マンニン</t>
    </rPh>
    <rPh sb="10" eb="11">
      <t>ニン</t>
    </rPh>
    <rPh sb="12" eb="14">
      <t>リカン</t>
    </rPh>
    <phoneticPr fontId="2"/>
  </si>
  <si>
    <t>検査の判定が間違っている可能性は1% (=0.01)</t>
    <rPh sb="0" eb="2">
      <t>ケンサ</t>
    </rPh>
    <rPh sb="3" eb="5">
      <t>ハンテイ</t>
    </rPh>
    <rPh sb="6" eb="8">
      <t>マチガ</t>
    </rPh>
    <rPh sb="12" eb="15">
      <t>カノウセイ</t>
    </rPh>
    <phoneticPr fontId="2"/>
  </si>
  <si>
    <t>陽性反応が出る</t>
    <rPh sb="0" eb="2">
      <t>ヨウセイ</t>
    </rPh>
    <rPh sb="2" eb="4">
      <t>ハンノウ</t>
    </rPh>
    <rPh sb="5" eb="6">
      <t>デ</t>
    </rPh>
    <phoneticPr fontId="2"/>
  </si>
  <si>
    <t>検査で陽性反応が出たとき、本当に罹患している確率は？</t>
    <rPh sb="0" eb="2">
      <t>ケンサ</t>
    </rPh>
    <rPh sb="3" eb="5">
      <t>ヨウセイ</t>
    </rPh>
    <rPh sb="5" eb="7">
      <t>ハンノウ</t>
    </rPh>
    <rPh sb="8" eb="9">
      <t>デ</t>
    </rPh>
    <rPh sb="13" eb="15">
      <t>ホントウ</t>
    </rPh>
    <rPh sb="16" eb="18">
      <t>リカン</t>
    </rPh>
    <rPh sb="22" eb="24">
      <t>カクリツ</t>
    </rPh>
    <phoneticPr fontId="2"/>
  </si>
  <si>
    <t>ヒント：</t>
    <phoneticPr fontId="2"/>
  </si>
  <si>
    <t>陽性反応が出るパターン</t>
    <rPh sb="0" eb="2">
      <t>ヨウセイ</t>
    </rPh>
    <rPh sb="2" eb="4">
      <t>ハンノウ</t>
    </rPh>
    <rPh sb="5" eb="6">
      <t>デ</t>
    </rPh>
    <phoneticPr fontId="2"/>
  </si>
  <si>
    <t>本当に罹患していて、検査が正しい</t>
    <rPh sb="0" eb="2">
      <t>ホントウ</t>
    </rPh>
    <rPh sb="3" eb="5">
      <t>リカン</t>
    </rPh>
    <rPh sb="10" eb="12">
      <t>ケンサ</t>
    </rPh>
    <rPh sb="13" eb="14">
      <t>タダ</t>
    </rPh>
    <phoneticPr fontId="2"/>
  </si>
  <si>
    <t>罹患していないのに、検査が誤る</t>
    <rPh sb="0" eb="2">
      <t>リカン</t>
    </rPh>
    <rPh sb="10" eb="12">
      <t>ケンサ</t>
    </rPh>
    <rPh sb="13" eb="14">
      <t>アヤマ</t>
    </rPh>
    <phoneticPr fontId="2"/>
  </si>
  <si>
    <t>条件確率</t>
    <rPh sb="0" eb="2">
      <t>ジョウケン</t>
    </rPh>
    <rPh sb="2" eb="4">
      <t>カクリツ</t>
    </rPh>
    <phoneticPr fontId="2"/>
  </si>
  <si>
    <t>pp.36</t>
    <phoneticPr fontId="2"/>
  </si>
  <si>
    <t>事象の独立性</t>
    <rPh sb="0" eb="2">
      <t>ジショウ</t>
    </rPh>
    <rPh sb="3" eb="6">
      <t>ドクリツセイ</t>
    </rPh>
    <phoneticPr fontId="2"/>
  </si>
  <si>
    <t>独立</t>
    <rPh sb="0" eb="2">
      <t>ドクリツ</t>
    </rPh>
    <phoneticPr fontId="2"/>
  </si>
  <si>
    <t>事象Bの起こる確率が事象Aの結果に全く影響を受けない</t>
    <rPh sb="0" eb="2">
      <t>ジショウ</t>
    </rPh>
    <rPh sb="4" eb="5">
      <t>オ</t>
    </rPh>
    <rPh sb="7" eb="9">
      <t>カクリツ</t>
    </rPh>
    <rPh sb="10" eb="12">
      <t>ジショウ</t>
    </rPh>
    <rPh sb="14" eb="16">
      <t>ケッカ</t>
    </rPh>
    <rPh sb="17" eb="18">
      <t>マッタ</t>
    </rPh>
    <rPh sb="19" eb="21">
      <t>エイキョウ</t>
    </rPh>
    <rPh sb="22" eb="23">
      <t>ウ</t>
    </rPh>
    <phoneticPr fontId="2"/>
  </si>
  <si>
    <t>[定義2]</t>
    <rPh sb="1" eb="3">
      <t>テイギ</t>
    </rPh>
    <phoneticPr fontId="2"/>
  </si>
  <si>
    <t>事象Aと事象Bが独立のとき</t>
    <rPh sb="0" eb="2">
      <t>ジショウ</t>
    </rPh>
    <rPh sb="4" eb="6">
      <t>ジショウ</t>
    </rPh>
    <rPh sb="8" eb="10">
      <t>ドクリツ</t>
    </rPh>
    <phoneticPr fontId="2"/>
  </si>
  <si>
    <t>同時確率は積として表現できる</t>
    <rPh sb="0" eb="2">
      <t>ドウジ</t>
    </rPh>
    <rPh sb="2" eb="4">
      <t>カクリツ</t>
    </rPh>
    <rPh sb="5" eb="6">
      <t>セキ</t>
    </rPh>
    <rPh sb="9" eb="11">
      <t>ヒョウゲン</t>
    </rPh>
    <phoneticPr fontId="2"/>
  </si>
  <si>
    <t>[定理4]</t>
    <rPh sb="1" eb="3">
      <t>テイリ</t>
    </rPh>
    <phoneticPr fontId="2"/>
  </si>
  <si>
    <t>[定理2]の左辺に</t>
    <rPh sb="1" eb="3">
      <t>テイリ</t>
    </rPh>
    <rPh sb="6" eb="8">
      <t>サヘン</t>
    </rPh>
    <phoneticPr fontId="2"/>
  </si>
  <si>
    <t>[定義2]を代入すると導出できる</t>
    <rPh sb="1" eb="3">
      <t>テイギ</t>
    </rPh>
    <rPh sb="6" eb="8">
      <t>ダイニュウ</t>
    </rPh>
    <rPh sb="11" eb="13">
      <t>ドウシュツ</t>
    </rPh>
    <phoneticPr fontId="2"/>
  </si>
  <si>
    <t>の右辺分母を移項</t>
    <rPh sb="1" eb="3">
      <t>ウヘン</t>
    </rPh>
    <rPh sb="3" eb="5">
      <t>ブンボ</t>
    </rPh>
    <rPh sb="6" eb="8">
      <t>イコウ</t>
    </rPh>
    <phoneticPr fontId="2"/>
  </si>
  <si>
    <t>pp.38</t>
    <phoneticPr fontId="2"/>
  </si>
  <si>
    <t>確率変数の定義</t>
    <rPh sb="0" eb="2">
      <t>カクリツ</t>
    </rPh>
    <rPh sb="2" eb="4">
      <t>ヘンスウ</t>
    </rPh>
    <rPh sb="5" eb="7">
      <t>テイギ</t>
    </rPh>
    <phoneticPr fontId="2"/>
  </si>
  <si>
    <t>確率変数</t>
    <rPh sb="0" eb="2">
      <t>カクリツ</t>
    </rPh>
    <rPh sb="2" eb="4">
      <t>ヘンスウ</t>
    </rPh>
    <phoneticPr fontId="2"/>
  </si>
  <si>
    <t>（random variable）</t>
    <phoneticPr fontId="2"/>
  </si>
  <si>
    <t>変数の概念に確率が加わったもの</t>
    <rPh sb="0" eb="2">
      <t>ヘンスウ</t>
    </rPh>
    <rPh sb="3" eb="5">
      <t>ガイネン</t>
    </rPh>
    <rPh sb="6" eb="8">
      <t>カクリツ</t>
    </rPh>
    <rPh sb="9" eb="10">
      <t>クワ</t>
    </rPh>
    <phoneticPr fontId="2"/>
  </si>
  <si>
    <t>変数</t>
    <rPh sb="0" eb="2">
      <t>ヘンスウ</t>
    </rPh>
    <phoneticPr fontId="2"/>
  </si>
  <si>
    <t>観測値の集合</t>
    <rPh sb="0" eb="3">
      <t>カンソクチ</t>
    </rPh>
    <rPh sb="4" eb="6">
      <t>シュウゴウ</t>
    </rPh>
    <phoneticPr fontId="2"/>
  </si>
  <si>
    <t>観測値に確率が対応している変数のこと</t>
    <rPh sb="0" eb="3">
      <t>カンソクチ</t>
    </rPh>
    <rPh sb="4" eb="6">
      <t>カクリツ</t>
    </rPh>
    <rPh sb="7" eb="9">
      <t>タイオウ</t>
    </rPh>
    <rPh sb="13" eb="15">
      <t>ヘンスウ</t>
    </rPh>
    <phoneticPr fontId="2"/>
  </si>
  <si>
    <t>確率変数の数式表現</t>
    <rPh sb="0" eb="2">
      <t>カクリツ</t>
    </rPh>
    <rPh sb="2" eb="4">
      <t>ヘンスウ</t>
    </rPh>
    <rPh sb="5" eb="7">
      <t>スウシキ</t>
    </rPh>
    <rPh sb="7" eb="9">
      <t>ヒョウゲン</t>
    </rPh>
    <phoneticPr fontId="2"/>
  </si>
  <si>
    <t>問題3-2</t>
    <rPh sb="0" eb="2">
      <t>モンダイ</t>
    </rPh>
    <phoneticPr fontId="2"/>
  </si>
  <si>
    <t>コイン投げの例</t>
    <rPh sb="3" eb="4">
      <t>ナ</t>
    </rPh>
    <rPh sb="6" eb="7">
      <t>レイ</t>
    </rPh>
    <phoneticPr fontId="2"/>
  </si>
  <si>
    <t>X={1,0}</t>
    <phoneticPr fontId="2"/>
  </si>
  <si>
    <t>変数が離散変数のとき、確率変数は</t>
    <rPh sb="0" eb="2">
      <t>ヘンスウ</t>
    </rPh>
    <rPh sb="3" eb="5">
      <t>リサン</t>
    </rPh>
    <rPh sb="5" eb="7">
      <t>ヘンスウ</t>
    </rPh>
    <rPh sb="11" eb="13">
      <t>カクリツ</t>
    </rPh>
    <rPh sb="13" eb="15">
      <t>ヘンスウ</t>
    </rPh>
    <phoneticPr fontId="2"/>
  </si>
  <si>
    <t>離散確率変数</t>
    <rPh sb="0" eb="2">
      <t>リサン</t>
    </rPh>
    <rPh sb="2" eb="4">
      <t>カクリツ</t>
    </rPh>
    <rPh sb="4" eb="6">
      <t>ヘンスウ</t>
    </rPh>
    <phoneticPr fontId="2"/>
  </si>
  <si>
    <t>pp.39</t>
    <phoneticPr fontId="2"/>
  </si>
  <si>
    <t>コイン投げで表がでる確率</t>
    <rPh sb="3" eb="4">
      <t>ナ</t>
    </rPh>
    <rPh sb="6" eb="7">
      <t>オモテ</t>
    </rPh>
    <rPh sb="10" eb="12">
      <t>カクリツ</t>
    </rPh>
    <phoneticPr fontId="2"/>
  </si>
  <si>
    <t>コインを3回投げたときに、表が出た回数を確率変数で表す</t>
    <rPh sb="5" eb="6">
      <t>カイ</t>
    </rPh>
    <rPh sb="6" eb="7">
      <t>ナ</t>
    </rPh>
    <rPh sb="13" eb="14">
      <t>オモテ</t>
    </rPh>
    <rPh sb="15" eb="16">
      <t>デ</t>
    </rPh>
    <rPh sb="17" eb="19">
      <t>カイスウ</t>
    </rPh>
    <rPh sb="20" eb="22">
      <t>カクリツ</t>
    </rPh>
    <rPh sb="22" eb="24">
      <t>ヘンスウ</t>
    </rPh>
    <rPh sb="25" eb="26">
      <t>アラワ</t>
    </rPh>
    <phoneticPr fontId="2"/>
  </si>
  <si>
    <t>コイン投げの結果は、前の回の影響を受けないので</t>
    <rPh sb="3" eb="4">
      <t>ナ</t>
    </rPh>
    <rPh sb="6" eb="8">
      <t>ケッカ</t>
    </rPh>
    <rPh sb="10" eb="11">
      <t>マエ</t>
    </rPh>
    <rPh sb="12" eb="13">
      <t>カイ</t>
    </rPh>
    <rPh sb="14" eb="16">
      <t>エイキョウ</t>
    </rPh>
    <rPh sb="17" eb="18">
      <t>ウ</t>
    </rPh>
    <phoneticPr fontId="2"/>
  </si>
  <si>
    <t>独立なので、3回のコイン投げの積として表現できる</t>
    <rPh sb="0" eb="2">
      <t>ドクリツ</t>
    </rPh>
    <rPh sb="7" eb="8">
      <t>カイ</t>
    </rPh>
    <rPh sb="12" eb="13">
      <t>ナ</t>
    </rPh>
    <rPh sb="15" eb="16">
      <t>セキ</t>
    </rPh>
    <rPh sb="19" eb="21">
      <t>ヒョウゲン</t>
    </rPh>
    <phoneticPr fontId="2"/>
  </si>
  <si>
    <t>[定理4]を利用</t>
    <rPh sb="6" eb="8">
      <t>リヨウ</t>
    </rPh>
    <phoneticPr fontId="2"/>
  </si>
  <si>
    <t>※</t>
    <phoneticPr fontId="2"/>
  </si>
  <si>
    <t>結果</t>
    <rPh sb="0" eb="2">
      <t>ケッカ</t>
    </rPh>
    <phoneticPr fontId="2"/>
  </si>
  <si>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</si>
  <si>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</si>
  <si>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</si>
  <si>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確率</t>
    <rPh sb="0" eb="2">
      <t>カクリツ</t>
    </rPh>
    <phoneticPr fontId="2"/>
  </si>
  <si>
    <t>X</t>
    <phoneticPr fontId="2"/>
  </si>
  <si>
    <t>表</t>
    <rPh sb="0" eb="1">
      <t>オモテ</t>
    </rPh>
    <phoneticPr fontId="2"/>
  </si>
  <si>
    <t>裏</t>
    <rPh sb="0" eb="1">
      <t>ウラ</t>
    </rPh>
    <phoneticPr fontId="2"/>
  </si>
  <si>
    <t>※</t>
    <phoneticPr fontId="2"/>
  </si>
  <si>
    <t>よくわからなくなったら、パターンを全部書き出してみる</t>
    <rPh sb="17" eb="19">
      <t>ゼンブ</t>
    </rPh>
    <rPh sb="19" eb="20">
      <t>カ</t>
    </rPh>
    <rPh sb="21" eb="22">
      <t>ダ</t>
    </rPh>
    <phoneticPr fontId="2"/>
  </si>
  <si>
    <t>確率の合計は1になることを確認！（pp.33公理（Ⅱ））</t>
    <rPh sb="0" eb="2">
      <t>カクリツ</t>
    </rPh>
    <rPh sb="3" eb="5">
      <t>ゴウケイ</t>
    </rPh>
    <rPh sb="13" eb="15">
      <t>カクニン</t>
    </rPh>
    <phoneticPr fontId="2"/>
  </si>
  <si>
    <t>【確率の公理】を満たさないものは確率ではない</t>
    <rPh sb="1" eb="3">
      <t>カクリツ</t>
    </rPh>
    <rPh sb="4" eb="6">
      <t>コウリ</t>
    </rPh>
    <rPh sb="8" eb="9">
      <t>ミ</t>
    </rPh>
    <rPh sb="16" eb="18">
      <t>カクリツ</t>
    </rPh>
    <phoneticPr fontId="2"/>
  </si>
  <si>
    <t>0から1の間</t>
    <rPh sb="5" eb="6">
      <t>アイダ</t>
    </rPh>
    <phoneticPr fontId="2"/>
  </si>
  <si>
    <t>全部足したら１</t>
    <rPh sb="0" eb="2">
      <t>ゼンブ</t>
    </rPh>
    <rPh sb="2" eb="3">
      <t>タ</t>
    </rPh>
    <phoneticPr fontId="2"/>
  </si>
  <si>
    <t>③</t>
    <phoneticPr fontId="2"/>
  </si>
  <si>
    <t>AとBが排反ならば</t>
    <rPh sb="4" eb="6">
      <t>ハイハン</t>
    </rPh>
    <phoneticPr fontId="2"/>
  </si>
  <si>
    <t>根元事象の確率が同等であると定義</t>
    <rPh sb="0" eb="2">
      <t>コンゲン</t>
    </rPh>
    <rPh sb="2" eb="4">
      <t>ジショウ</t>
    </rPh>
    <rPh sb="5" eb="7">
      <t>カクリツ</t>
    </rPh>
    <rPh sb="8" eb="10">
      <t>ドウトウ</t>
    </rPh>
    <rPh sb="14" eb="16">
      <t>テイギ</t>
    </rPh>
    <phoneticPr fontId="2"/>
  </si>
  <si>
    <t>事象自体が不明な場合は困難</t>
    <rPh sb="0" eb="2">
      <t>ジショウ</t>
    </rPh>
    <rPh sb="2" eb="4">
      <t>ジタイ</t>
    </rPh>
    <rPh sb="5" eb="7">
      <t>フメイ</t>
    </rPh>
    <rPh sb="8" eb="10">
      <t>バアイ</t>
    </rPh>
    <rPh sb="11" eb="13">
      <t>コンナン</t>
    </rPh>
    <phoneticPr fontId="2"/>
  </si>
  <si>
    <t>相対度数を確率として定義</t>
    <rPh sb="0" eb="2">
      <t>ソウタイ</t>
    </rPh>
    <rPh sb="2" eb="4">
      <t>ドスウ</t>
    </rPh>
    <rPh sb="5" eb="7">
      <t>カクリツ</t>
    </rPh>
    <rPh sb="10" eb="12">
      <t>テイギ</t>
    </rPh>
    <phoneticPr fontId="2"/>
  </si>
  <si>
    <t>試行できない場合やめったに起こらない場合は困難</t>
    <rPh sb="0" eb="2">
      <t>シコウ</t>
    </rPh>
    <rPh sb="6" eb="8">
      <t>バアイ</t>
    </rPh>
    <rPh sb="13" eb="14">
      <t>オ</t>
    </rPh>
    <rPh sb="18" eb="20">
      <t>バアイ</t>
    </rPh>
    <rPh sb="21" eb="23">
      <t>コンナン</t>
    </rPh>
    <phoneticPr fontId="2"/>
  </si>
  <si>
    <t>確率変数</t>
    <rPh sb="0" eb="2">
      <t>カクリツ</t>
    </rPh>
    <rPh sb="2" eb="4">
      <t>ヘンスウ</t>
    </rPh>
    <phoneticPr fontId="2"/>
  </si>
  <si>
    <t>確率が付与された変数</t>
    <rPh sb="0" eb="2">
      <t>カクリツ</t>
    </rPh>
    <rPh sb="3" eb="5">
      <t>フヨ</t>
    </rPh>
    <rPh sb="8" eb="10">
      <t>ヘンスウ</t>
    </rPh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</si>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</sst>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vertAlign val="subscript"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theme="3"/>
      <name val="メイリオ"/>
      <family val="3"/>
      <charset val="128"/>
    </font>
    <font>
      <sz val="12"/>
      <color rgb="FF00B05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10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176" fontId="1" fillId="0" borderId="0" xfId="0" applyNumberFormat="1" applyFont="1">
      <alignment vertical="center"/>
    </xf>
    <xf numFmtId="0" fontId="1" fillId="0" borderId="19" xfId="0" applyFont="1" applyBorder="1">
      <alignment vertical="center"/>
    </xf>
    <xf numFmtId="0" fontId="8" fillId="0" borderId="0" xfId="0" applyFont="1">
      <alignment vertical="center"/>
    </xf>
    <xf numFmtId="0" fontId="1" fillId="0" borderId="36" xfId="0" applyFont="1" applyBorder="1">
      <alignment vertical="center"/>
    </xf>
    <xf numFmtId="0" fontId="1" fillId="0" borderId="37" xfId="0" applyFont="1" applyBorder="1">
      <alignment vertical="center"/>
    </xf>
    <xf numFmtId="0" fontId="1" fillId="0" borderId="36" xfId="0" applyFont="1" applyBorder="1" applyAlignment="1">
      <alignment vertical="center" shrinkToFit="1"/>
    </xf>
    <xf numFmtId="0" fontId="1" fillId="0" borderId="37" xfId="0" applyFont="1" applyBorder="1" applyAlignment="1">
      <alignment vertical="center" shrinkToFit="1"/>
    </xf>
    <xf numFmtId="0" fontId="1" fillId="0" borderId="38" xfId="0" applyFont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2" xfId="0" applyFont="1" applyBorder="1">
      <alignment vertical="center"/>
    </xf>
    <xf numFmtId="0" fontId="1" fillId="0" borderId="41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30" xfId="0" applyFont="1" applyBorder="1">
      <alignment vertical="center"/>
    </xf>
    <xf numFmtId="0" fontId="1" fillId="0" borderId="31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 applyAlignment="1">
      <alignment vertical="center" shrinkToFit="1"/>
    </xf>
    <xf numFmtId="0" fontId="1" fillId="0" borderId="34" xfId="0" applyFont="1" applyBorder="1" applyAlignment="1">
      <alignment vertical="center" shrinkToFit="1"/>
    </xf>
    <xf numFmtId="0" fontId="1" fillId="0" borderId="34" xfId="0" applyFont="1" applyBorder="1">
      <alignment vertical="center"/>
    </xf>
    <xf numFmtId="0" fontId="1" fillId="0" borderId="35" xfId="0" applyFont="1" applyBorder="1" applyAlignment="1">
      <alignment vertical="center" shrinkToFit="1"/>
    </xf>
    <xf numFmtId="0" fontId="1" fillId="0" borderId="44" xfId="0" applyFont="1" applyBorder="1">
      <alignment vertical="center"/>
    </xf>
    <xf numFmtId="0" fontId="1" fillId="0" borderId="43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6" xfId="0" applyFont="1" applyBorder="1">
      <alignment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9-A24D-9E77-72DF9F72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9344"/>
        <c:axId val="127569920"/>
      </c:scatterChart>
      <c:valAx>
        <c:axId val="12744934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569920"/>
        <c:crosses val="autoZero"/>
        <c:crossBetween val="midCat"/>
      </c:valAx>
      <c:valAx>
        <c:axId val="1275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44934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5-8B44-8EE0-F854FF74F62C}"/>
            </c:ext>
          </c:extLst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5-8B44-8EE0-F854FF74F62C}"/>
            </c:ext>
          </c:extLst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C5-8B44-8EE0-F854FF74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5264"/>
        <c:axId val="127596800"/>
      </c:scatterChart>
      <c:valAx>
        <c:axId val="12759526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596800"/>
        <c:crosses val="autoZero"/>
        <c:crossBetween val="midCat"/>
        <c:majorUnit val="4"/>
      </c:valAx>
      <c:valAx>
        <c:axId val="1275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59526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1-3347-BBFE-746E150E8DA0}"/>
            </c:ext>
          </c:extLst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1-3347-BBFE-746E150E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94976"/>
        <c:axId val="135696768"/>
      </c:scatterChart>
      <c:valAx>
        <c:axId val="13569497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5696768"/>
        <c:crosses val="autoZero"/>
        <c:crossBetween val="midCat"/>
        <c:majorUnit val="2"/>
      </c:valAx>
      <c:valAx>
        <c:axId val="1356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56949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4-7C4E-BB17-A6DE7B6CA494}"/>
            </c:ext>
          </c:extLst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4-7C4E-BB17-A6DE7B6C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8512"/>
        <c:axId val="135738496"/>
      </c:scatterChart>
      <c:valAx>
        <c:axId val="13572851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5738496"/>
        <c:crosses val="autoZero"/>
        <c:crossBetween val="midCat"/>
        <c:majorUnit val="2"/>
      </c:valAx>
      <c:valAx>
        <c:axId val="135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57285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</xdr:row>
      <xdr:rowOff>0</xdr:rowOff>
    </xdr:from>
    <xdr:ext cx="914400" cy="57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24050" y="377190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表</m:t>
                                </m:r>
                              </m:e>
                            </m:d>
                          </m:e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裏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1924050" y="377190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i="0">
                  <a:latin typeface="Cambria Math"/>
                </a:rPr>
                <a:t>{█(</a:t>
              </a:r>
              <a:r>
                <a:rPr kumimoji="1" lang="en-US" altLang="ja-JP" sz="1400" b="0" i="0">
                  <a:latin typeface="Cambria Math"/>
                </a:rPr>
                <a:t>𝐴={</a:t>
              </a:r>
              <a:r>
                <a:rPr kumimoji="1" lang="ja-JP" altLang="en-US" sz="1400" b="0" i="0">
                  <a:latin typeface="Cambria Math"/>
                </a:rPr>
                <a:t>表}@</a:t>
              </a:r>
              <a:r>
                <a:rPr kumimoji="1" lang="en-US" altLang="ja-JP" sz="1400" b="0" i="0">
                  <a:latin typeface="Cambria Math"/>
                </a:rPr>
                <a:t>𝐴 ̅={</a:t>
              </a:r>
              <a:r>
                <a:rPr kumimoji="1" lang="ja-JP" altLang="en-US" sz="1400" b="0" i="0">
                  <a:latin typeface="Cambria Math"/>
                </a:rPr>
                <a:t>裏}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24050" y="50292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/>
                      </a:rPr>
                      <m:t>Ω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400" b="0" i="1">
                            <a:latin typeface="Cambria Math"/>
                          </a:rPr>
                          <m:t>表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裏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1924050" y="50292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Ω={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, </a:t>
              </a:r>
              <a:r>
                <a:rPr kumimoji="1" lang="ja-JP" altLang="en-US" sz="1400" b="0" i="0">
                  <a:latin typeface="Cambria Math"/>
                </a:rPr>
                <a:t>裏}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924050" y="66008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924050" y="66008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∪𝐵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924050" y="75438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924050" y="75438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924050" y="817245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924050" y="817245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∩𝐵=𝜙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19</xdr:col>
      <xdr:colOff>0</xdr:colOff>
      <xdr:row>11</xdr:row>
      <xdr:rowOff>0</xdr:rowOff>
    </xdr:from>
    <xdr:to>
      <xdr:col>24</xdr:col>
      <xdr:colOff>130313</xdr:colOff>
      <xdr:row>14</xdr:row>
      <xdr:rowOff>129377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457575"/>
          <a:ext cx="1463813" cy="1072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178597</xdr:rowOff>
    </xdr:from>
    <xdr:to>
      <xdr:col>24</xdr:col>
      <xdr:colOff>130313</xdr:colOff>
      <xdr:row>18</xdr:row>
      <xdr:rowOff>282283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4579147"/>
          <a:ext cx="1463813" cy="1360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226220</xdr:rowOff>
    </xdr:from>
    <xdr:to>
      <xdr:col>24</xdr:col>
      <xdr:colOff>130313</xdr:colOff>
      <xdr:row>23</xdr:row>
      <xdr:rowOff>144099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6198395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154784</xdr:rowOff>
    </xdr:from>
    <xdr:to>
      <xdr:col>24</xdr:col>
      <xdr:colOff>130313</xdr:colOff>
      <xdr:row>27</xdr:row>
      <xdr:rowOff>72663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7384259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59536</xdr:rowOff>
    </xdr:from>
    <xdr:to>
      <xdr:col>24</xdr:col>
      <xdr:colOff>130313</xdr:colOff>
      <xdr:row>30</xdr:row>
      <xdr:rowOff>286978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8546311"/>
          <a:ext cx="1463813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34</xdr:col>
      <xdr:colOff>0</xdr:colOff>
      <xdr:row>3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153525" y="9429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9153525" y="9429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4</xdr:row>
      <xdr:rowOff>0</xdr:rowOff>
    </xdr:from>
    <xdr:ext cx="914400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153525" y="125730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9153525" y="125730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153525" y="28289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153525" y="28289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10</xdr:row>
      <xdr:rowOff>0</xdr:rowOff>
    </xdr:from>
    <xdr:ext cx="914400" cy="280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153525" y="3143250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𝐵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9153525" y="3143250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16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9153525" y="50292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9153525" y="50292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18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0753725" y="56578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0753725" y="56578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19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8946360" y="59721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8946360" y="59721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20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946360" y="62865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8946360" y="62865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25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0220325" y="7858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0220325" y="7858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26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9953625" y="81724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A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9953625" y="8172450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A={𝜔_4,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27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9953625" y="848677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B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9953625" y="848677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B={𝜔_1}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28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479760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9479760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9479760" y="91154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9479760" y="91154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64</xdr:col>
      <xdr:colOff>71447</xdr:colOff>
      <xdr:row>6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7225972" y="188595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≤</m:t>
                    </m:r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≤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7225972" y="188595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𝟎≤𝐏𝐫⁡〖(𝑨)≤𝟏〗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8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5554325" y="25146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𝛀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5554325" y="25146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𝐏𝐫⁡〖(𝛀)=𝟏〗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11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5554325" y="34575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𝑨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𝝓</m:t>
                    </m:r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5554325" y="34575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∩𝑩=𝝓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261936</xdr:colOff>
      <xdr:row>12</xdr:row>
      <xdr:rowOff>0</xdr:rowOff>
    </xdr:from>
    <xdr:ext cx="2619375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549561" y="377190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𝑩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</m:func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func>
                          <m:func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𝐏𝐫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𝑩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15549561" y="377190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∪𝑩)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=〗  𝐏𝐫⁡〖(𝑨)+𝐏𝐫⁡(𝑩) 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17</xdr:row>
      <xdr:rowOff>0</xdr:rowOff>
    </xdr:from>
    <xdr:ext cx="1445419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5287625" y="5343525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𝜙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5287625" y="5343525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Pr⁡〖(𝜙)=0〗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19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15287625" y="59721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=1−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5287625" y="59721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Pr⁡〖(𝐴 ̅ )=1−Pr⁡(𝐴)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52876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∈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152876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  <a:ea typeface="Cambria Math"/>
                </a:rPr>
                <a:t>𝐵∈𝐴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63544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≤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6354425" y="6915150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Pr⁡〖(𝐵)≤Pr⁡(𝐴)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23</xdr:row>
      <xdr:rowOff>0</xdr:rowOff>
    </xdr:from>
    <xdr:ext cx="2833687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5287625" y="7229475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∩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15287625" y="7229475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200" b="0" i="0">
                  <a:latin typeface="Cambria Math"/>
                </a:rPr>
                <a:t>=Pr⁡(𝐴)+Pr⁡(𝐵)−Pr⁡(𝐴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∩𝐵)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70</xdr:col>
      <xdr:colOff>107156</xdr:colOff>
      <xdr:row>9</xdr:row>
      <xdr:rowOff>214312</xdr:rowOff>
    </xdr:from>
    <xdr:to>
      <xdr:col>75</xdr:col>
      <xdr:colOff>237468</xdr:colOff>
      <xdr:row>13</xdr:row>
      <xdr:rowOff>132191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1881" y="3043237"/>
          <a:ext cx="1463812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0</xdr:colOff>
      <xdr:row>24</xdr:row>
      <xdr:rowOff>23812</xdr:rowOff>
    </xdr:from>
    <xdr:to>
      <xdr:col>76</xdr:col>
      <xdr:colOff>130313</xdr:colOff>
      <xdr:row>27</xdr:row>
      <xdr:rowOff>251253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425" y="7567612"/>
          <a:ext cx="1463813" cy="1170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5</xdr:colOff>
      <xdr:row>18</xdr:row>
      <xdr:rowOff>297657</xdr:rowOff>
    </xdr:from>
    <xdr:to>
      <xdr:col>76</xdr:col>
      <xdr:colOff>130318</xdr:colOff>
      <xdr:row>22</xdr:row>
      <xdr:rowOff>215536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430" y="5955507"/>
          <a:ext cx="1463813" cy="117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115</xdr:col>
      <xdr:colOff>1</xdr:colOff>
      <xdr:row>4</xdr:row>
      <xdr:rowOff>0</xdr:rowOff>
    </xdr:from>
    <xdr:ext cx="1905000" cy="540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0756226" y="125730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0756226" y="125730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  <a:ea typeface="Cambria Math"/>
                </a:rPr>
                <a:t>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/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Pr⁡(𝐴)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116</xdr:col>
      <xdr:colOff>0</xdr:colOff>
      <xdr:row>8</xdr:row>
      <xdr:rowOff>0</xdr:rowOff>
    </xdr:from>
    <xdr:ext cx="1273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1022925" y="25146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31022925" y="25146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10</xdr:row>
      <xdr:rowOff>0</xdr:rowOff>
    </xdr:from>
    <xdr:ext cx="1905000" cy="540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0489525" y="3143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0489525" y="3143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Pr⁡(𝐵|𝐴)=Pr⁡(𝐴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∩𝐵)/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Pr⁡(𝐴)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12</xdr:row>
      <xdr:rowOff>0</xdr:rowOff>
    </xdr:from>
    <xdr:ext cx="264318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28889325" y="377190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28889325" y="377190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17</xdr:row>
      <xdr:rowOff>0</xdr:rowOff>
    </xdr:from>
    <xdr:ext cx="3714751" cy="532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28889325" y="5343525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chemeClr val="tx2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00B05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</m:oMath>
                </m:oMathPara>
              </a14:m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28889325" y="5343525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Pr⁡(𝐵)=</a:t>
              </a:r>
              <a:r>
                <a:rPr kumimoji="1" lang="en-US" altLang="ja-JP" sz="1400" b="0" i="0">
                  <a:solidFill>
                    <a:schemeClr val="tx2"/>
                  </a:solidFill>
                  <a:latin typeface="Cambria Math"/>
                </a:rPr>
                <a:t>Pr⁡(𝐴∩𝐵)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+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 ̅∩𝐵)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=Pr⁡(𝐵|𝐴)  Pr⁡(𝐴)+Pr⁡(𝐵|𝐴 ̅ )  Pr⁡(𝐴 ̅ )</a:t>
              </a:r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111</xdr:col>
      <xdr:colOff>0</xdr:colOff>
      <xdr:row>19</xdr:row>
      <xdr:rowOff>0</xdr:rowOff>
    </xdr:from>
    <xdr:to>
      <xdr:col>116</xdr:col>
      <xdr:colOff>130313</xdr:colOff>
      <xdr:row>22</xdr:row>
      <xdr:rowOff>227442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89425" y="5972175"/>
          <a:ext cx="1463813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19</xdr:row>
      <xdr:rowOff>0</xdr:rowOff>
    </xdr:from>
    <xdr:to>
      <xdr:col>123</xdr:col>
      <xdr:colOff>130312</xdr:colOff>
      <xdr:row>22</xdr:row>
      <xdr:rowOff>227442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325" y="5972175"/>
          <a:ext cx="1463812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122</xdr:col>
      <xdr:colOff>0</xdr:colOff>
      <xdr:row>5</xdr:row>
      <xdr:rowOff>0</xdr:rowOff>
    </xdr:from>
    <xdr:to>
      <xdr:col>127</xdr:col>
      <xdr:colOff>130312</xdr:colOff>
      <xdr:row>8</xdr:row>
      <xdr:rowOff>227442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23125" y="1571625"/>
          <a:ext cx="1463812" cy="117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110</xdr:col>
      <xdr:colOff>0</xdr:colOff>
      <xdr:row>27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29422725" y="8486775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29422725" y="8486775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28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29422725" y="88011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29422725" y="88011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Pr⁡(𝐴|𝐵)=Pr⁡(𝐴)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30</xdr:row>
      <xdr:rowOff>0</xdr:rowOff>
    </xdr:from>
    <xdr:ext cx="230981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29422725" y="9429750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29422725" y="9429750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Pr⁡(𝐴∩𝐵)=Pr⁡(𝐴)  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31</xdr:row>
      <xdr:rowOff>0</xdr:rowOff>
    </xdr:from>
    <xdr:ext cx="264318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29689425" y="9744075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29689425" y="9744075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0</xdr:colOff>
      <xdr:row>32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29689425" y="100584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29689425" y="100584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188</xdr:col>
      <xdr:colOff>0</xdr:colOff>
      <xdr:row>8</xdr:row>
      <xdr:rowOff>0</xdr:rowOff>
    </xdr:from>
    <xdr:ext cx="24574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0225325" y="25146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50225325" y="25146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Pr⁡(𝐴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100" b="0" i="0">
                  <a:latin typeface="Cambria Math"/>
                </a:rPr>
                <a:t>=Pr⁡(𝐴)+Pr⁡(𝐵)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12</xdr:row>
      <xdr:rowOff>0</xdr:rowOff>
    </xdr:from>
    <xdr:ext cx="914400" cy="57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893094" y="371475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表</m:t>
                                </m:r>
                              </m:e>
                            </m:d>
                          </m:e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latin typeface="Cambria Math"/>
                              </a:rPr>
                              <m:t>=</m:t>
                            </m:r>
                            <m:d>
                              <m:dPr>
                                <m:begChr m:val="{"/>
                                <m:endChr m:val="}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ja-JP" altLang="en-US" sz="1400" b="0" i="1">
                                    <a:latin typeface="Cambria Math"/>
                                  </a:rPr>
                                  <m:t>裏</m:t>
                                </m:r>
                              </m:e>
                            </m:d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893094" y="3714750"/>
              <a:ext cx="914400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i="0">
                  <a:latin typeface="Cambria Math"/>
                </a:rPr>
                <a:t>{█(</a:t>
              </a:r>
              <a:r>
                <a:rPr kumimoji="1" lang="en-US" altLang="ja-JP" sz="1400" b="0" i="0">
                  <a:latin typeface="Cambria Math"/>
                </a:rPr>
                <a:t>𝐴={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}@𝐴 ̅={</a:t>
              </a:r>
              <a:r>
                <a:rPr kumimoji="1" lang="ja-JP" altLang="en-US" sz="1400" b="0" i="0">
                  <a:latin typeface="Cambria Math"/>
                </a:rPr>
                <a:t>裏</a:t>
              </a:r>
              <a:r>
                <a:rPr kumimoji="1" lang="en-US" altLang="ja-JP" sz="1400" b="0" i="0">
                  <a:latin typeface="Cambria Math"/>
                </a:rPr>
                <a:t>} 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893094" y="49530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/>
                      </a:rPr>
                      <m:t>Ω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400" b="0" i="1">
                            <a:latin typeface="Cambria Math"/>
                          </a:rPr>
                          <m:t>表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r>
                          <a:rPr kumimoji="1" lang="ja-JP" altLang="en-US" sz="1400" b="0" i="1">
                            <a:latin typeface="Cambria Math"/>
                          </a:rPr>
                          <m:t>裏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893094" y="49530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Ω={</a:t>
              </a:r>
              <a:r>
                <a:rPr kumimoji="1" lang="ja-JP" altLang="en-US" sz="1400" b="0" i="0">
                  <a:latin typeface="Cambria Math"/>
                </a:rPr>
                <a:t>表</a:t>
              </a:r>
              <a:r>
                <a:rPr kumimoji="1" lang="en-US" altLang="ja-JP" sz="1400" b="0" i="0">
                  <a:latin typeface="Cambria Math"/>
                </a:rPr>
                <a:t>, </a:t>
              </a:r>
              <a:r>
                <a:rPr kumimoji="1" lang="ja-JP" altLang="en-US" sz="1400" b="0" i="0">
                  <a:latin typeface="Cambria Math"/>
                </a:rPr>
                <a:t>裏</a:t>
              </a:r>
              <a:r>
                <a:rPr kumimoji="1" lang="en-US" altLang="ja-JP" sz="1400" b="0" i="0">
                  <a:latin typeface="Cambria Math"/>
                </a:rPr>
                <a:t>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893094" y="6500813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893094" y="6500813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∪𝐵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24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893094" y="74295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893094" y="7429500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26</xdr:row>
      <xdr:rowOff>0</xdr:rowOff>
    </xdr:from>
    <xdr:ext cx="1385888" cy="312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893094" y="80486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𝐴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893094" y="8048625"/>
              <a:ext cx="1385888" cy="312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𝐴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∩𝐵=𝜙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19</xdr:col>
      <xdr:colOff>0</xdr:colOff>
      <xdr:row>11</xdr:row>
      <xdr:rowOff>0</xdr:rowOff>
    </xdr:from>
    <xdr:to>
      <xdr:col>24</xdr:col>
      <xdr:colOff>130313</xdr:colOff>
      <xdr:row>14</xdr:row>
      <xdr:rowOff>129377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3405188"/>
          <a:ext cx="1440000" cy="1058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178597</xdr:rowOff>
    </xdr:from>
    <xdr:to>
      <xdr:col>24</xdr:col>
      <xdr:colOff>130313</xdr:colOff>
      <xdr:row>18</xdr:row>
      <xdr:rowOff>282283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4512472"/>
          <a:ext cx="1440000" cy="1341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226220</xdr:rowOff>
    </xdr:from>
    <xdr:to>
      <xdr:col>24</xdr:col>
      <xdr:colOff>130313</xdr:colOff>
      <xdr:row>23</xdr:row>
      <xdr:rowOff>144099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610790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154784</xdr:rowOff>
    </xdr:from>
    <xdr:to>
      <xdr:col>24</xdr:col>
      <xdr:colOff>130313</xdr:colOff>
      <xdr:row>27</xdr:row>
      <xdr:rowOff>72663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727472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59536</xdr:rowOff>
    </xdr:from>
    <xdr:to>
      <xdr:col>24</xdr:col>
      <xdr:colOff>130313</xdr:colOff>
      <xdr:row>30</xdr:row>
      <xdr:rowOff>286978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8417724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34</xdr:col>
      <xdr:colOff>0</xdr:colOff>
      <xdr:row>3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9001125" y="928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9001125" y="928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4</xdr:row>
      <xdr:rowOff>0</xdr:rowOff>
    </xdr:from>
    <xdr:ext cx="914400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9001125" y="123825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9001125" y="1238250"/>
              <a:ext cx="914400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10</xdr:row>
      <xdr:rowOff>0</xdr:rowOff>
    </xdr:from>
    <xdr:ext cx="914400" cy="280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9001125" y="3095625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𝐵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9001125" y="3095625"/>
              <a:ext cx="914400" cy="280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𝐵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34</xdr:col>
      <xdr:colOff>0</xdr:colOff>
      <xdr:row>16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9001125" y="2786063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18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10572750" y="5572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0572750" y="55721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19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59535</xdr:colOff>
      <xdr:row>20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25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10048875" y="7739063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Ω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10048875" y="7739063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Ω={𝜔_1, 𝜔_2, 𝜔_3, 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26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9786938" y="80486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A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6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9786938" y="8048625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A={𝜔_4, 𝜔_5, 𝜔_6}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37</xdr:col>
      <xdr:colOff>0</xdr:colOff>
      <xdr:row>27</xdr:row>
      <xdr:rowOff>0</xdr:rowOff>
    </xdr:from>
    <xdr:ext cx="2667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9786938" y="8358188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200" b="0" i="0">
                        <a:latin typeface="Cambria Math"/>
                      </a:rPr>
                      <m:t>B</m:t>
                    </m:r>
                    <m:r>
                      <a:rPr kumimoji="1" lang="en-US" altLang="ja-JP" sz="1200" b="0" i="0">
                        <a:latin typeface="Cambria Math"/>
                      </a:rPr>
                      <m:t>={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0">
                        <a:latin typeface="Cambria Math"/>
                      </a:rPr>
                      <m:t>}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9786938" y="8358188"/>
              <a:ext cx="2667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B={𝜔_1}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28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∪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8798723" y="58816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59535</xdr:colOff>
      <xdr:row>29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8798723" y="61912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𝐴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0" i="1">
                        <a:latin typeface="Cambria Math"/>
                      </a:rPr>
                      <m:t>𝐵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8798723" y="61912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</a:t>
              </a:r>
              <a:r>
                <a:rPr kumimoji="1" lang="en-US" altLang="ja-JP" sz="1200" b="0" i="0">
                  <a:latin typeface="Cambria Math"/>
                </a:rPr>
                <a:t>𝐵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0</xdr:colOff>
      <xdr:row>28</xdr:row>
      <xdr:rowOff>0</xdr:rowOff>
    </xdr:from>
    <xdr:ext cx="128587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10048875" y="8667750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, </m:t>
                    </m:r>
                    <m:sSub>
                      <m:sSub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  <m:sub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10048875" y="8667750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𝜔_1, 𝜔_4, 𝜔_5, 𝜔_6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29</xdr:row>
      <xdr:rowOff>0</xdr:rowOff>
    </xdr:from>
    <xdr:ext cx="128587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10048875" y="8977313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𝜙</m:t>
                    </m:r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10048875" y="8977313"/>
              <a:ext cx="12858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𝜙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</xdr:row>
      <xdr:rowOff>47624</xdr:rowOff>
    </xdr:from>
    <xdr:ext cx="2345531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7383125" y="666749"/>
              <a:ext cx="2345531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2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7383125" y="666749"/>
              <a:ext cx="2345531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800" b="0" i="0">
                  <a:solidFill>
                    <a:srgbClr val="FF0000"/>
                  </a:solidFill>
                  <a:latin typeface="Cambria Math"/>
                </a:rPr>
                <a:t>Pr⁡(𝐴)</a:t>
              </a:r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64</xdr:col>
      <xdr:colOff>71447</xdr:colOff>
      <xdr:row>6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16930697" y="18573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𝟎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≤</m:t>
                    </m:r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≤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6930697" y="1857375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𝟎≤𝐏𝐫⁡〖(𝑨)≤𝟏〗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8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15287625" y="24765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𝛀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𝟏</m:t>
                        </m:r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5287625" y="2476500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𝐏𝐫⁡〖(𝛀)=𝟏〗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11</xdr:row>
      <xdr:rowOff>0</xdr:rowOff>
    </xdr:from>
    <xdr:ext cx="1909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15287625" y="3405188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𝑨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𝑩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𝝓</m:t>
                    </m:r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5287625" y="3405188"/>
              <a:ext cx="1909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∩𝑩=𝝓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261936</xdr:colOff>
      <xdr:row>12</xdr:row>
      <xdr:rowOff>0</xdr:rowOff>
    </xdr:from>
    <xdr:ext cx="2619375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15287624" y="371475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𝑩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</m:func>
                    <m:func>
                      <m:funcPr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kumimoji="1" lang="en-US" altLang="ja-JP" sz="12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𝑨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func>
                          <m:func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kumimoji="1" lang="en-US" altLang="ja-JP" sz="1200" b="1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𝐏𝐫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1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𝑩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5287624" y="3714750"/>
              <a:ext cx="2619375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𝐏𝐫⁡〖(𝑨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  <a:ea typeface="Cambria Math"/>
                </a:rPr>
                <a:t>∪𝑩)</a:t>
              </a:r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=〗  𝐏𝐫⁡〖(𝑨)+𝐏𝐫⁡(𝑩) 〗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17</xdr:row>
      <xdr:rowOff>0</xdr:rowOff>
    </xdr:from>
    <xdr:ext cx="1445419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15025688" y="5262563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𝜙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15025688" y="5262563"/>
              <a:ext cx="144541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Pr⁡〖(𝜙)=0〗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19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15025688" y="5881688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=1−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15025688" y="5881688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Pr⁡〖(𝐴 ̅ )=1−Pr⁡(𝐴)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1502568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𝐵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∈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𝐴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1502568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  <a:ea typeface="Cambria Math"/>
                </a:rPr>
                <a:t>𝐵∈𝐴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0</xdr:colOff>
      <xdr:row>22</xdr:row>
      <xdr:rowOff>0</xdr:rowOff>
    </xdr:from>
    <xdr:ext cx="1445419" cy="284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1607343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≤</m:t>
                        </m:r>
                        <m:func>
                          <m:func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2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16073438" y="6810375"/>
              <a:ext cx="1445419" cy="284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Pr⁡〖(𝐵)≤Pr⁡(𝐴) 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0</xdr:colOff>
      <xdr:row>23</xdr:row>
      <xdr:rowOff>0</xdr:rowOff>
    </xdr:from>
    <xdr:ext cx="2833687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15025688" y="7119938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∩</m:t>
                            </m:r>
                            <m:r>
                              <a:rPr kumimoji="1" lang="en-US" altLang="ja-JP" sz="12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15025688" y="7119938"/>
              <a:ext cx="283368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200" b="0" i="0">
                  <a:latin typeface="Cambria Math"/>
                </a:rPr>
                <a:t>=Pr⁡(𝐴)+Pr⁡(𝐵)−Pr⁡(𝐴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∩𝐵)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70</xdr:col>
      <xdr:colOff>107156</xdr:colOff>
      <xdr:row>9</xdr:row>
      <xdr:rowOff>214312</xdr:rowOff>
    </xdr:from>
    <xdr:to>
      <xdr:col>75</xdr:col>
      <xdr:colOff>237468</xdr:colOff>
      <xdr:row>13</xdr:row>
      <xdr:rowOff>132191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8031" y="3000375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0</xdr:colOff>
      <xdr:row>24</xdr:row>
      <xdr:rowOff>23812</xdr:rowOff>
    </xdr:from>
    <xdr:to>
      <xdr:col>76</xdr:col>
      <xdr:colOff>130313</xdr:colOff>
      <xdr:row>27</xdr:row>
      <xdr:rowOff>251253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2813" y="745331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5</xdr:colOff>
      <xdr:row>18</xdr:row>
      <xdr:rowOff>297657</xdr:rowOff>
    </xdr:from>
    <xdr:to>
      <xdr:col>76</xdr:col>
      <xdr:colOff>130318</xdr:colOff>
      <xdr:row>22</xdr:row>
      <xdr:rowOff>215536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2818" y="5869782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115</xdr:col>
      <xdr:colOff>1</xdr:colOff>
      <xdr:row>4</xdr:row>
      <xdr:rowOff>0</xdr:rowOff>
    </xdr:from>
    <xdr:ext cx="1905000" cy="540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30218064" y="1238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0070C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70C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0218064" y="1238250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  <a:ea typeface="Cambria Math"/>
                </a:rPr>
                <a:t>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/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Pr⁡(𝐴)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116</xdr:col>
      <xdr:colOff>0</xdr:colOff>
      <xdr:row>8</xdr:row>
      <xdr:rowOff>0</xdr:rowOff>
    </xdr:from>
    <xdr:ext cx="1273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30480000" y="24765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30480000" y="2476500"/>
              <a:ext cx="1273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114</xdr:col>
      <xdr:colOff>0</xdr:colOff>
      <xdr:row>10</xdr:row>
      <xdr:rowOff>0</xdr:rowOff>
    </xdr:from>
    <xdr:ext cx="1905000" cy="540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29956125" y="3095625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∩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29956125" y="3095625"/>
              <a:ext cx="1905000" cy="540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Pr⁡(𝐵|𝐴)=Pr⁡(𝐴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∩𝐵)/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Pr⁡(𝐴)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12</xdr:row>
      <xdr:rowOff>0</xdr:rowOff>
    </xdr:from>
    <xdr:ext cx="264318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28384500" y="371475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28384500" y="3714750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17</xdr:row>
      <xdr:rowOff>0</xdr:rowOff>
    </xdr:from>
    <xdr:ext cx="3714751" cy="532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 txBox="1"/>
          </xdr:nvSpPr>
          <xdr:spPr>
            <a:xfrm>
              <a:off x="28384500" y="5262563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chemeClr val="tx2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chemeClr val="tx2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00B05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00B05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rgbClr val="00B05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</m:e>
                    </m:func>
                  </m:oMath>
                </m:oMathPara>
              </a14:m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5" name="テキスト ボックス 64"/>
            <xdr:cNvSpPr txBox="1"/>
          </xdr:nvSpPr>
          <xdr:spPr>
            <a:xfrm>
              <a:off x="28384500" y="5262563"/>
              <a:ext cx="3714751" cy="532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Pr⁡(𝐵)=</a:t>
              </a:r>
              <a:r>
                <a:rPr kumimoji="1" lang="en-US" altLang="ja-JP" sz="1400" b="0" i="0">
                  <a:solidFill>
                    <a:schemeClr val="tx2"/>
                  </a:solidFill>
                  <a:latin typeface="Cambria Math"/>
                </a:rPr>
                <a:t>Pr⁡(𝐴∩𝐵)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+</a:t>
              </a:r>
              <a:r>
                <a:rPr kumimoji="1" lang="en-US" altLang="ja-JP" sz="1400" b="0" i="0">
                  <a:solidFill>
                    <a:srgbClr val="00B050"/>
                  </a:solidFill>
                  <a:latin typeface="Cambria Math"/>
                </a:rPr>
                <a:t>Pr⁡(𝐴 ̅∩𝐵)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=Pr⁡(𝐵|𝐴)  Pr⁡(𝐴)+Pr⁡(𝐵|𝐴 ̅ )  Pr⁡(𝐴 ̅ )</a:t>
              </a:r>
              <a:endParaRPr kumimoji="1" lang="en-US" altLang="ja-JP" sz="14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111</xdr:col>
      <xdr:colOff>0</xdr:colOff>
      <xdr:row>19</xdr:row>
      <xdr:rowOff>0</xdr:rowOff>
    </xdr:from>
    <xdr:to>
      <xdr:col>116</xdr:col>
      <xdr:colOff>130313</xdr:colOff>
      <xdr:row>22</xdr:row>
      <xdr:rowOff>227442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70313" y="588168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19</xdr:row>
      <xdr:rowOff>0</xdr:rowOff>
    </xdr:from>
    <xdr:to>
      <xdr:col>123</xdr:col>
      <xdr:colOff>130312</xdr:colOff>
      <xdr:row>22</xdr:row>
      <xdr:rowOff>227442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3875" y="5881688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122</xdr:col>
      <xdr:colOff>0</xdr:colOff>
      <xdr:row>5</xdr:row>
      <xdr:rowOff>0</xdr:rowOff>
    </xdr:from>
    <xdr:to>
      <xdr:col>127</xdr:col>
      <xdr:colOff>130312</xdr:colOff>
      <xdr:row>8</xdr:row>
      <xdr:rowOff>227442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1625" y="1547813"/>
          <a:ext cx="1440000" cy="115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137</xdr:col>
      <xdr:colOff>0</xdr:colOff>
      <xdr:row>9</xdr:row>
      <xdr:rowOff>59530</xdr:rowOff>
    </xdr:from>
    <xdr:ext cx="4452937" cy="497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35980688" y="2845593"/>
              <a:ext cx="4452937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÷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6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35980688" y="2845593"/>
              <a:ext cx="4452937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Pr⁡(𝐵|𝐴)=2/6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÷3/6=2/6×6/3=2/3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110</xdr:col>
      <xdr:colOff>0</xdr:colOff>
      <xdr:row>27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28908375" y="8358188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28908375" y="8358188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28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28908375" y="866775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28908375" y="866775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Pr⁡(𝐴|𝐵)=Pr⁡(𝐴)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110</xdr:col>
      <xdr:colOff>0</xdr:colOff>
      <xdr:row>30</xdr:row>
      <xdr:rowOff>0</xdr:rowOff>
    </xdr:from>
    <xdr:ext cx="230981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28908375" y="9286875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28908375" y="9286875"/>
              <a:ext cx="23098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Pr⁡(𝐴∩𝐵)=Pr⁡(𝐴)  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31</xdr:row>
      <xdr:rowOff>0</xdr:rowOff>
    </xdr:from>
    <xdr:ext cx="264318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テキスト ボックス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29170313" y="9596438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∩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0" name="テキスト ボックス 79"/>
            <xdr:cNvSpPr txBox="1"/>
          </xdr:nvSpPr>
          <xdr:spPr>
            <a:xfrm>
              <a:off x="29170313" y="9596438"/>
              <a:ext cx="264318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Pr⁡(𝐵|𝐴)  Pr⁡(𝐴)=Pr⁡(𝐴∩𝐵)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0</xdr:colOff>
      <xdr:row>32</xdr:row>
      <xdr:rowOff>0</xdr:rowOff>
    </xdr:from>
    <xdr:ext cx="17430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29170313" y="99060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|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29170313" y="9906000"/>
              <a:ext cx="17430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Pr⁡(𝐵|𝐴)=Pr⁡(𝐵)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166</xdr:col>
      <xdr:colOff>0</xdr:colOff>
      <xdr:row>7</xdr:row>
      <xdr:rowOff>0</xdr:rowOff>
    </xdr:from>
    <xdr:ext cx="3786188" cy="1169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43576875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𝜔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表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=1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0   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ja-JP" altLang="en-US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裏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</m:t>
                            </m:r>
                            <m:func>
                              <m:func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8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Pr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=0</m:t>
                                    </m:r>
                                  </m:e>
                                </m:d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=</m:t>
                                </m:r>
                                <m:f>
                                  <m:fPr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func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43576875" y="2166938"/>
              <a:ext cx="3786188" cy="1169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𝑋(𝜔)={█(1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表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Pr⁡〖(𝑋=1)=1/2〗@0   𝜔:</a:t>
              </a:r>
              <a:r>
                <a:rPr kumimoji="1" lang="ja-JP" altLang="en-US" sz="1800" b="0" i="0">
                  <a:solidFill>
                    <a:srgbClr val="FF0000"/>
                  </a:solidFill>
                  <a:latin typeface="Cambria Math"/>
                </a:rPr>
                <a:t>裏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  Pr⁡〖(𝑋=0)=1/2〗 )┤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18</xdr:row>
      <xdr:rowOff>250033</xdr:rowOff>
    </xdr:from>
    <xdr:ext cx="3131344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44100750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44100750" y="5822158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𝑋(3)=1/2∗1/2∗1/2=1/8=0.125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25</xdr:row>
      <xdr:rowOff>250032</xdr:rowOff>
    </xdr:from>
    <xdr:ext cx="3131344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44100750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</m:t>
                        </m:r>
                      </m:e>
                    </m:d>
                    <m:r>
                      <a:rPr kumimoji="1" lang="en-US" altLang="ja-JP" sz="105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05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05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050" b="0" i="0">
                        <a:solidFill>
                          <a:srgbClr val="FF0000"/>
                        </a:solidFill>
                        <a:latin typeface="Cambria Math"/>
                      </a:rPr>
                      <m:t>=0.125</m:t>
                    </m:r>
                  </m:oMath>
                </m:oMathPara>
              </a14:m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44100750" y="7989095"/>
              <a:ext cx="3131344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50" b="0" i="0">
                  <a:solidFill>
                    <a:srgbClr val="FF0000"/>
                  </a:solidFill>
                  <a:latin typeface="Cambria Math"/>
                </a:rPr>
                <a:t>𝑋(0)=1/2∗1/2∗1/2=1/8=0.125</a:t>
              </a:r>
              <a:endParaRPr kumimoji="1" lang="ja-JP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20</xdr:row>
      <xdr:rowOff>238120</xdr:rowOff>
    </xdr:from>
    <xdr:ext cx="3131344" cy="506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44100750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44100750" y="6429370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𝑋(2)=3∗(1/2)^3=3∗0.125=0.375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168</xdr:col>
      <xdr:colOff>0</xdr:colOff>
      <xdr:row>23</xdr:row>
      <xdr:rowOff>214308</xdr:rowOff>
    </xdr:from>
    <xdr:ext cx="3131344" cy="506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テキスト ボックス 85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 txBox="1"/>
          </xdr:nvSpPr>
          <xdr:spPr>
            <a:xfrm>
              <a:off x="44100750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3∗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0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=3∗0.125</m:t>
                    </m:r>
                    <m:r>
                      <a:rPr kumimoji="1" lang="en-US" altLang="ja-JP" sz="1100" b="0" i="0">
                        <a:solidFill>
                          <a:srgbClr val="FF0000"/>
                        </a:solidFill>
                        <a:latin typeface="Cambria Math"/>
                      </a:rPr>
                      <m:t>=0.375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6" name="テキスト ボックス 85"/>
            <xdr:cNvSpPr txBox="1"/>
          </xdr:nvSpPr>
          <xdr:spPr>
            <a:xfrm>
              <a:off x="44100750" y="7334246"/>
              <a:ext cx="3131344" cy="506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𝑋(1)=3∗(1/2)^3=3∗0.125=0.375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188</xdr:col>
      <xdr:colOff>0</xdr:colOff>
      <xdr:row>8</xdr:row>
      <xdr:rowOff>0</xdr:rowOff>
    </xdr:from>
    <xdr:ext cx="24574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56149875" y="24765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∪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+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𝐵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56149875" y="2476500"/>
              <a:ext cx="24574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Pr⁡(𝐴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∪𝐵)</a:t>
              </a:r>
              <a:r>
                <a:rPr kumimoji="1" lang="en-US" altLang="ja-JP" sz="1100" b="0" i="0">
                  <a:latin typeface="Cambria Math"/>
                </a:rPr>
                <a:t>=Pr⁡(𝐴)+Pr⁡(𝐵)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36"/>
  <sheetViews>
    <sheetView showGridLines="0" tabSelected="1" view="pageLayout" zoomScale="80" zoomScaleNormal="90" zoomScalePageLayoutView="80" workbookViewId="0">
      <selection activeCell="C2" sqref="C2:F4"/>
    </sheetView>
  </sheetViews>
  <sheetFormatPr baseColWidth="10" defaultColWidth="3.6640625" defaultRowHeight="25" customHeight="1"/>
  <cols>
    <col min="1" max="1" width="3.6640625" style="17"/>
    <col min="2" max="2" width="4.33203125" style="17" bestFit="1" customWidth="1"/>
    <col min="3" max="7" width="3.6640625" style="17"/>
    <col min="8" max="8" width="4" style="17" bestFit="1" customWidth="1"/>
    <col min="9" max="26" width="3.6640625" style="17"/>
    <col min="27" max="16384" width="3.6640625" style="1"/>
  </cols>
  <sheetData>
    <row r="1" spans="1:206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5" customHeight="1">
      <c r="A2" s="1"/>
      <c r="B2" s="1"/>
      <c r="C2" s="85" t="s">
        <v>0</v>
      </c>
      <c r="D2" s="86"/>
      <c r="E2" s="86"/>
      <c r="F2" s="87"/>
      <c r="G2" s="22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71" t="s">
        <v>84</v>
      </c>
      <c r="AB2" s="71"/>
      <c r="AC2" s="71"/>
      <c r="AD2" s="1" t="s">
        <v>85</v>
      </c>
      <c r="AG2" s="1" t="s">
        <v>86</v>
      </c>
      <c r="BA2" s="71" t="s">
        <v>122</v>
      </c>
      <c r="BB2" s="71"/>
      <c r="BC2" s="71"/>
      <c r="BD2" s="1" t="s">
        <v>123</v>
      </c>
      <c r="CA2" s="71" t="s">
        <v>122</v>
      </c>
      <c r="CB2" s="71"/>
      <c r="CC2" s="71"/>
      <c r="CD2" s="1" t="s">
        <v>147</v>
      </c>
      <c r="DA2" s="71" t="s">
        <v>185</v>
      </c>
      <c r="DB2" s="71"/>
      <c r="DC2" s="71"/>
      <c r="DD2" s="1" t="s">
        <v>186</v>
      </c>
      <c r="EA2" s="71" t="s">
        <v>38</v>
      </c>
      <c r="EB2" s="71"/>
      <c r="EC2" s="71"/>
      <c r="ED2" s="1" t="s">
        <v>208</v>
      </c>
      <c r="FA2" s="71" t="s">
        <v>239</v>
      </c>
      <c r="FB2" s="71"/>
      <c r="FC2" s="71"/>
      <c r="FD2" s="1" t="s">
        <v>240</v>
      </c>
      <c r="GA2" s="19"/>
      <c r="GC2" s="85" t="s">
        <v>2</v>
      </c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7"/>
    </row>
    <row r="3" spans="1:206" ht="25" customHeight="1" thickBot="1">
      <c r="A3" s="1"/>
      <c r="B3" s="1"/>
      <c r="C3" s="97"/>
      <c r="D3" s="71"/>
      <c r="E3" s="71"/>
      <c r="F3" s="98"/>
      <c r="G3" s="4" t="s">
        <v>48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" t="s">
        <v>71</v>
      </c>
      <c r="AH3" s="1" t="s">
        <v>87</v>
      </c>
      <c r="BE3" s="1" t="s">
        <v>124</v>
      </c>
      <c r="BO3" s="91"/>
      <c r="BP3" s="92"/>
      <c r="BQ3" s="92"/>
      <c r="BR3" s="92"/>
      <c r="BS3" s="92"/>
      <c r="BT3" s="92"/>
      <c r="BU3" s="92"/>
      <c r="BV3" s="92"/>
      <c r="BW3" s="93"/>
      <c r="CE3" s="66"/>
      <c r="CF3" s="67"/>
      <c r="CG3" s="67"/>
      <c r="CH3" s="68"/>
      <c r="CI3" s="1" t="s">
        <v>149</v>
      </c>
      <c r="DE3" s="66"/>
      <c r="DF3" s="67"/>
      <c r="DG3" s="67"/>
      <c r="DH3" s="67"/>
      <c r="DI3" s="68"/>
      <c r="DJ3" s="1" t="s">
        <v>187</v>
      </c>
      <c r="EE3" s="1" t="s">
        <v>205</v>
      </c>
      <c r="EF3" s="1" t="s">
        <v>209</v>
      </c>
      <c r="FE3" s="66"/>
      <c r="FF3" s="67"/>
      <c r="FG3" s="67"/>
      <c r="FH3" s="68"/>
      <c r="FI3" s="1" t="s">
        <v>242</v>
      </c>
      <c r="GA3" s="19"/>
      <c r="GC3" s="88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90"/>
    </row>
    <row r="4" spans="1:206" ht="25" customHeight="1" thickBot="1">
      <c r="A4" s="1"/>
      <c r="B4" s="1"/>
      <c r="C4" s="88"/>
      <c r="D4" s="89"/>
      <c r="E4" s="89"/>
      <c r="F4" s="90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AJ4" s="1" t="str">
        <f>"={"</f>
        <v>={</v>
      </c>
      <c r="AK4" s="66"/>
      <c r="AL4" s="67"/>
      <c r="AM4" s="67"/>
      <c r="AN4" s="67"/>
      <c r="AO4" s="68"/>
      <c r="AP4" s="1" t="s">
        <v>88</v>
      </c>
      <c r="BO4" s="94"/>
      <c r="BP4" s="95"/>
      <c r="BQ4" s="95"/>
      <c r="BR4" s="95"/>
      <c r="BS4" s="95"/>
      <c r="BT4" s="95"/>
      <c r="BU4" s="95"/>
      <c r="BV4" s="95"/>
      <c r="BW4" s="96"/>
      <c r="CI4" s="1" t="s">
        <v>150</v>
      </c>
      <c r="CJ4" s="1" t="s">
        <v>151</v>
      </c>
      <c r="DF4" s="1" t="s">
        <v>188</v>
      </c>
      <c r="EF4" s="1" t="s">
        <v>210</v>
      </c>
      <c r="FF4" s="1" t="s">
        <v>243</v>
      </c>
      <c r="GA4" s="19"/>
      <c r="GC4" s="14"/>
      <c r="GD4" s="1" t="s">
        <v>123</v>
      </c>
      <c r="GV4" s="2"/>
      <c r="GW4" s="2"/>
      <c r="GX4" s="3"/>
    </row>
    <row r="5" spans="1:206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J5" s="1" t="str">
        <f>"={"</f>
        <v>={</v>
      </c>
      <c r="AK5" s="66"/>
      <c r="AL5" s="67"/>
      <c r="AM5" s="67"/>
      <c r="AN5" s="67"/>
      <c r="AO5" s="68"/>
      <c r="AP5" s="1" t="s">
        <v>88</v>
      </c>
      <c r="AQ5" s="1" t="s">
        <v>91</v>
      </c>
      <c r="CB5" s="1" t="s">
        <v>160</v>
      </c>
      <c r="CE5" s="66"/>
      <c r="CF5" s="67"/>
      <c r="CG5" s="67"/>
      <c r="CH5" s="68"/>
      <c r="CI5" s="1" t="s">
        <v>153</v>
      </c>
      <c r="DF5" s="1" t="s">
        <v>189</v>
      </c>
      <c r="DS5" s="1" t="s">
        <v>190</v>
      </c>
      <c r="EG5" s="1" t="s">
        <v>211</v>
      </c>
      <c r="EK5" s="1" t="s">
        <v>212</v>
      </c>
      <c r="EQ5" s="1" t="s">
        <v>216</v>
      </c>
      <c r="FF5" s="1" t="s">
        <v>246</v>
      </c>
      <c r="GA5" s="19"/>
      <c r="GC5" s="14"/>
      <c r="GE5" s="1" t="s">
        <v>271</v>
      </c>
      <c r="GX5" s="5"/>
    </row>
    <row r="6" spans="1:206" ht="25" customHeight="1">
      <c r="A6" s="71" t="s">
        <v>49</v>
      </c>
      <c r="B6" s="71"/>
      <c r="C6" s="71"/>
      <c r="D6" s="19" t="s">
        <v>51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AJ6" s="66"/>
      <c r="AK6" s="76"/>
      <c r="AL6" s="76"/>
      <c r="AM6" s="77"/>
      <c r="AN6" s="1" t="s">
        <v>93</v>
      </c>
      <c r="BA6" s="83" t="s">
        <v>125</v>
      </c>
      <c r="BB6" s="84"/>
      <c r="BC6" s="84"/>
      <c r="BD6" s="45" t="s">
        <v>123</v>
      </c>
      <c r="BE6" s="45"/>
      <c r="BF6" s="45"/>
      <c r="BG6" s="45"/>
      <c r="BH6" s="45" t="s">
        <v>136</v>
      </c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6"/>
      <c r="BW6" s="43"/>
      <c r="BX6" s="44"/>
      <c r="CI6" s="1" t="s">
        <v>154</v>
      </c>
      <c r="EK6" s="66"/>
      <c r="EL6" s="67"/>
      <c r="EM6" s="67"/>
      <c r="EN6" s="67"/>
      <c r="EO6" s="68"/>
      <c r="ER6" s="66"/>
      <c r="ES6" s="67"/>
      <c r="ET6" s="67"/>
      <c r="EU6" s="67"/>
      <c r="EV6" s="68"/>
      <c r="FE6" s="66"/>
      <c r="FF6" s="67"/>
      <c r="FG6" s="67"/>
      <c r="FH6" s="68"/>
      <c r="GA6" s="19"/>
      <c r="GC6" s="14"/>
      <c r="GF6" s="1" t="s">
        <v>205</v>
      </c>
      <c r="GG6" s="1" t="s">
        <v>272</v>
      </c>
      <c r="GX6" s="5"/>
    </row>
    <row r="7" spans="1:206" ht="25" customHeight="1">
      <c r="A7" s="20"/>
      <c r="B7" s="20"/>
      <c r="D7" s="19"/>
      <c r="E7" s="66"/>
      <c r="F7" s="67"/>
      <c r="G7" s="68"/>
      <c r="H7" s="19" t="s">
        <v>52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N7" s="1" t="s">
        <v>94</v>
      </c>
      <c r="BC7" s="36"/>
      <c r="BE7" s="82" t="s">
        <v>127</v>
      </c>
      <c r="BF7" s="82"/>
      <c r="BG7" s="35" t="s">
        <v>126</v>
      </c>
      <c r="BX7" s="37"/>
      <c r="CI7" s="1" t="s">
        <v>155</v>
      </c>
      <c r="DE7" s="66"/>
      <c r="DF7" s="67"/>
      <c r="DG7" s="67"/>
      <c r="DH7" s="67"/>
      <c r="DI7" s="68"/>
      <c r="DJ7" s="1" t="s">
        <v>192</v>
      </c>
      <c r="EG7" s="1" t="s">
        <v>191</v>
      </c>
      <c r="EK7" s="1" t="s">
        <v>213</v>
      </c>
      <c r="EQ7" s="1" t="s">
        <v>216</v>
      </c>
      <c r="FF7" s="1" t="s">
        <v>245</v>
      </c>
      <c r="GA7" s="19"/>
      <c r="GC7" s="14"/>
      <c r="GF7" s="1" t="s">
        <v>206</v>
      </c>
      <c r="GG7" s="1" t="s">
        <v>273</v>
      </c>
      <c r="GX7" s="5"/>
    </row>
    <row r="8" spans="1:206" ht="25" customHeight="1">
      <c r="A8" s="20"/>
      <c r="B8" s="20"/>
      <c r="D8" s="19"/>
      <c r="E8" s="66"/>
      <c r="F8" s="67"/>
      <c r="G8" s="68"/>
      <c r="H8" s="19" t="s">
        <v>54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N8" s="1" t="s">
        <v>55</v>
      </c>
      <c r="AO8" s="1" t="s">
        <v>95</v>
      </c>
      <c r="BC8" s="36"/>
      <c r="BH8" s="1" t="s">
        <v>128</v>
      </c>
      <c r="BX8" s="37"/>
      <c r="CJ8" s="1" t="s">
        <v>150</v>
      </c>
      <c r="CK8" s="1" t="s">
        <v>156</v>
      </c>
      <c r="DF8" s="1" t="s">
        <v>193</v>
      </c>
      <c r="EK8" s="66"/>
      <c r="EL8" s="67"/>
      <c r="EM8" s="67"/>
      <c r="EN8" s="67"/>
      <c r="EO8" s="68"/>
      <c r="ER8" s="66"/>
      <c r="ES8" s="67"/>
      <c r="ET8" s="67"/>
      <c r="EU8" s="67"/>
      <c r="EV8" s="68"/>
      <c r="FE8" s="1" t="s">
        <v>247</v>
      </c>
      <c r="FK8" s="49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1"/>
      <c r="GA8" s="19"/>
      <c r="GC8" s="4"/>
      <c r="GF8" s="1" t="s">
        <v>274</v>
      </c>
      <c r="GG8" s="1" t="s">
        <v>275</v>
      </c>
      <c r="GX8" s="5"/>
    </row>
    <row r="9" spans="1:206" ht="25" customHeight="1">
      <c r="A9" s="20"/>
      <c r="B9" s="20"/>
      <c r="D9" s="19"/>
      <c r="E9" s="19"/>
      <c r="F9" s="19" t="s">
        <v>55</v>
      </c>
      <c r="G9" s="19" t="s">
        <v>56</v>
      </c>
      <c r="H9" s="19" t="s">
        <v>57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E9" s="1" t="s">
        <v>73</v>
      </c>
      <c r="AH9" s="1" t="s">
        <v>96</v>
      </c>
      <c r="BC9" s="36"/>
      <c r="BE9" s="82" t="s">
        <v>129</v>
      </c>
      <c r="BF9" s="82"/>
      <c r="BX9" s="37"/>
      <c r="CK9" s="1" t="s">
        <v>157</v>
      </c>
      <c r="CO9" s="66"/>
      <c r="CP9" s="68"/>
      <c r="DF9" s="1" t="s">
        <v>194</v>
      </c>
      <c r="EG9" s="1" t="s">
        <v>217</v>
      </c>
      <c r="FF9" s="1" t="s">
        <v>249</v>
      </c>
      <c r="FK9" s="56"/>
      <c r="FX9" s="57"/>
      <c r="GA9" s="19"/>
      <c r="GC9" s="4"/>
      <c r="GX9" s="5"/>
    </row>
    <row r="10" spans="1:206" ht="25" customHeight="1">
      <c r="A10" s="20"/>
      <c r="B10" s="20"/>
      <c r="D10" s="19"/>
      <c r="E10" s="19"/>
      <c r="F10" s="19"/>
      <c r="G10" s="19"/>
      <c r="H10" s="19" t="s">
        <v>58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J10" s="1" t="str">
        <f>"={"</f>
        <v>={</v>
      </c>
      <c r="AK10" s="66"/>
      <c r="AL10" s="67"/>
      <c r="AM10" s="67"/>
      <c r="AN10" s="67"/>
      <c r="AO10" s="68"/>
      <c r="AP10" s="1" t="s">
        <v>88</v>
      </c>
      <c r="BC10" s="36"/>
      <c r="BH10" s="1" t="s">
        <v>130</v>
      </c>
      <c r="BX10" s="37"/>
      <c r="CK10" s="80" t="s">
        <v>154</v>
      </c>
      <c r="CL10" s="80"/>
      <c r="CM10" s="80"/>
      <c r="CN10" s="81"/>
      <c r="CO10" s="72"/>
      <c r="CP10" s="74"/>
      <c r="EH10" s="49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1"/>
      <c r="FF10" s="1" t="s">
        <v>250</v>
      </c>
      <c r="FK10" s="56"/>
      <c r="FX10" s="57"/>
      <c r="GA10" s="19"/>
      <c r="GC10" s="34"/>
      <c r="GD10" s="9" t="s">
        <v>147</v>
      </c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15"/>
    </row>
    <row r="11" spans="1:206" ht="25" customHeight="1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AC11" s="32"/>
      <c r="AE11" s="32"/>
      <c r="AF11" s="32"/>
      <c r="AH11" s="32"/>
      <c r="AJ11" s="1" t="str">
        <f>"={"</f>
        <v>={</v>
      </c>
      <c r="AK11" s="66"/>
      <c r="AL11" s="67"/>
      <c r="AM11" s="67"/>
      <c r="AN11" s="67"/>
      <c r="AO11" s="68"/>
      <c r="AP11" s="1" t="s">
        <v>88</v>
      </c>
      <c r="AQ11" s="1" t="s">
        <v>91</v>
      </c>
      <c r="AT11" s="32"/>
      <c r="AU11" s="32"/>
      <c r="AV11" s="32"/>
      <c r="AW11" s="32"/>
      <c r="AX11" s="32"/>
      <c r="AY11" s="32"/>
      <c r="AZ11" s="32"/>
      <c r="BC11" s="38"/>
      <c r="BE11" s="82" t="s">
        <v>131</v>
      </c>
      <c r="BF11" s="82"/>
      <c r="BG11" s="35" t="s">
        <v>132</v>
      </c>
      <c r="BH11" s="32"/>
      <c r="BI11" s="32"/>
      <c r="BJ11" s="32"/>
      <c r="BK11" s="32"/>
      <c r="BL11" s="32"/>
      <c r="BM11" s="32"/>
      <c r="BN11" s="32"/>
      <c r="BO11" s="32"/>
      <c r="BT11" s="32"/>
      <c r="BU11" s="32"/>
      <c r="BV11" s="32"/>
      <c r="BW11" s="32"/>
      <c r="BX11" s="39"/>
      <c r="BY11" s="32"/>
      <c r="BZ11" s="32"/>
      <c r="CC11" s="32"/>
      <c r="CE11" s="32"/>
      <c r="CF11" s="32"/>
      <c r="CH11" s="32"/>
      <c r="CI11" s="32"/>
      <c r="CJ11" s="32"/>
      <c r="CK11" s="80"/>
      <c r="CL11" s="80"/>
      <c r="CM11" s="80"/>
      <c r="CN11" s="81"/>
      <c r="CO11" s="75"/>
      <c r="CP11" s="77"/>
      <c r="CT11" s="32"/>
      <c r="CU11" s="32"/>
      <c r="CV11" s="32"/>
      <c r="CW11" s="32"/>
      <c r="CX11" s="32"/>
      <c r="CY11" s="32"/>
      <c r="CZ11" s="32"/>
      <c r="DC11" s="32"/>
      <c r="DE11" s="1" t="s">
        <v>189</v>
      </c>
      <c r="DF11" s="32"/>
      <c r="DH11" s="32"/>
      <c r="DI11" s="32"/>
      <c r="DJ11" s="32"/>
      <c r="DK11" s="32"/>
      <c r="DL11" s="32"/>
      <c r="DM11" s="32"/>
      <c r="DN11" s="32"/>
      <c r="DO11" s="32"/>
      <c r="DR11" s="1" t="s">
        <v>238</v>
      </c>
      <c r="DT11" s="32"/>
      <c r="DU11" s="32"/>
      <c r="DV11" s="32"/>
      <c r="DW11" s="32"/>
      <c r="DX11" s="32"/>
      <c r="DY11" s="32"/>
      <c r="DZ11" s="32"/>
      <c r="EC11" s="32"/>
      <c r="EE11" s="32"/>
      <c r="EF11" s="32"/>
      <c r="EH11" s="52"/>
      <c r="EI11" s="53"/>
      <c r="EJ11" s="53"/>
      <c r="EK11" s="53"/>
      <c r="EL11" s="53"/>
      <c r="EM11" s="53"/>
      <c r="EN11" s="53"/>
      <c r="EO11" s="53"/>
      <c r="EP11" s="54"/>
      <c r="EQ11" s="54"/>
      <c r="ER11" s="54"/>
      <c r="ES11" s="54"/>
      <c r="ET11" s="53"/>
      <c r="EU11" s="53"/>
      <c r="EV11" s="53"/>
      <c r="EW11" s="53"/>
      <c r="EX11" s="55"/>
      <c r="EY11" s="32"/>
      <c r="EZ11" s="32"/>
      <c r="FC11" s="32"/>
      <c r="FE11" s="32"/>
      <c r="FF11" s="32"/>
      <c r="FH11" s="32"/>
      <c r="FI11" s="32"/>
      <c r="FJ11" s="32"/>
      <c r="FK11" s="52"/>
      <c r="FL11" s="53"/>
      <c r="FM11" s="53"/>
      <c r="FN11" s="53"/>
      <c r="FO11" s="53"/>
      <c r="FP11" s="54"/>
      <c r="FQ11" s="54"/>
      <c r="FR11" s="54"/>
      <c r="FS11" s="54"/>
      <c r="FT11" s="53"/>
      <c r="FU11" s="53"/>
      <c r="FV11" s="53"/>
      <c r="FW11" s="53"/>
      <c r="FX11" s="55"/>
      <c r="FY11" s="32"/>
      <c r="FZ11" s="32"/>
      <c r="GA11" s="19"/>
      <c r="GC11" s="4"/>
      <c r="GE11" s="1" t="s">
        <v>152</v>
      </c>
      <c r="GX11" s="5"/>
    </row>
    <row r="12" spans="1:206" ht="25" customHeight="1">
      <c r="A12" s="20"/>
      <c r="B12" s="20"/>
      <c r="D12" s="19"/>
      <c r="E12" s="66"/>
      <c r="F12" s="67"/>
      <c r="G12" s="68"/>
      <c r="H12" s="19" t="s">
        <v>60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AN12" s="1" t="s">
        <v>98</v>
      </c>
      <c r="AS12" s="66"/>
      <c r="AT12" s="68"/>
      <c r="AU12" s="1" t="s">
        <v>99</v>
      </c>
      <c r="BC12" s="36"/>
      <c r="BK12" s="35" t="s">
        <v>133</v>
      </c>
      <c r="BX12" s="37"/>
      <c r="CJ12" s="1" t="s">
        <v>150</v>
      </c>
      <c r="CK12" s="1" t="s">
        <v>158</v>
      </c>
      <c r="DF12" s="1" t="s">
        <v>197</v>
      </c>
      <c r="EE12" s="1" t="s">
        <v>206</v>
      </c>
      <c r="EF12" s="1" t="s">
        <v>218</v>
      </c>
      <c r="FF12" s="1" t="s">
        <v>251</v>
      </c>
      <c r="FP12" s="66"/>
      <c r="FQ12" s="67"/>
      <c r="FR12" s="67"/>
      <c r="FS12" s="67"/>
      <c r="FT12" s="68"/>
      <c r="GA12" s="19"/>
      <c r="GC12" s="4"/>
      <c r="GF12" s="1" t="s">
        <v>276</v>
      </c>
      <c r="GX12" s="5"/>
    </row>
    <row r="13" spans="1:206" ht="25" customHeight="1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AN13" s="1" t="s">
        <v>100</v>
      </c>
      <c r="BC13" s="36"/>
      <c r="BX13" s="37"/>
      <c r="CK13" s="1" t="s">
        <v>157</v>
      </c>
      <c r="CO13" s="66"/>
      <c r="CP13" s="68"/>
      <c r="DN13" s="66"/>
      <c r="DO13" s="67"/>
      <c r="DP13" s="67"/>
      <c r="DQ13" s="67"/>
      <c r="DR13" s="67"/>
      <c r="DS13" s="68"/>
      <c r="DT13" s="1" t="s">
        <v>199</v>
      </c>
      <c r="EF13" s="1" t="s">
        <v>219</v>
      </c>
      <c r="FA13" s="71" t="s">
        <v>253</v>
      </c>
      <c r="FB13" s="71"/>
      <c r="FC13" s="71"/>
      <c r="FD13" s="1" t="s">
        <v>248</v>
      </c>
      <c r="FG13" s="1" t="s">
        <v>254</v>
      </c>
      <c r="GA13" s="19"/>
      <c r="GB13" s="26"/>
      <c r="GC13" s="4"/>
      <c r="GF13" s="1" t="s">
        <v>277</v>
      </c>
      <c r="GX13" s="5"/>
    </row>
    <row r="14" spans="1:206" ht="25" customHeight="1">
      <c r="A14" s="20"/>
      <c r="B14" s="20"/>
      <c r="D14" s="19"/>
      <c r="E14" s="19"/>
      <c r="F14" s="19"/>
      <c r="G14" s="19"/>
      <c r="H14" s="19"/>
      <c r="I14" s="19"/>
      <c r="J14" s="19"/>
      <c r="K14" s="19" t="s">
        <v>61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AJ14" s="1" t="s">
        <v>101</v>
      </c>
      <c r="AO14" s="66"/>
      <c r="AP14" s="67"/>
      <c r="AQ14" s="67"/>
      <c r="AR14" s="68"/>
      <c r="AS14" s="1" t="s">
        <v>103</v>
      </c>
      <c r="BC14" s="36"/>
      <c r="BH14" s="1" t="s">
        <v>134</v>
      </c>
      <c r="BX14" s="37"/>
      <c r="CK14" s="80" t="s">
        <v>154</v>
      </c>
      <c r="CL14" s="80"/>
      <c r="CM14" s="80"/>
      <c r="CN14" s="81"/>
      <c r="CO14" s="72"/>
      <c r="CP14" s="74"/>
      <c r="DF14" s="1" t="s">
        <v>200</v>
      </c>
      <c r="DH14" s="1" t="s">
        <v>201</v>
      </c>
      <c r="EF14" s="1" t="s">
        <v>220</v>
      </c>
      <c r="FH14" s="1" t="s">
        <v>255</v>
      </c>
      <c r="GA14" s="19"/>
      <c r="GB14" s="12"/>
      <c r="GC14" s="4"/>
      <c r="GE14" s="1" t="s">
        <v>164</v>
      </c>
      <c r="GX14" s="5"/>
    </row>
    <row r="15" spans="1:206" ht="25" customHeight="1">
      <c r="A15" s="20"/>
      <c r="B15" s="20"/>
      <c r="D15" s="19"/>
      <c r="E15" s="66"/>
      <c r="F15" s="67"/>
      <c r="G15" s="68"/>
      <c r="H15" s="19" t="s">
        <v>45</v>
      </c>
      <c r="I15" s="19"/>
      <c r="J15" s="66"/>
      <c r="K15" s="67"/>
      <c r="L15" s="68"/>
      <c r="M15" s="19" t="s">
        <v>65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AK15" s="1" t="s">
        <v>104</v>
      </c>
      <c r="BC15" s="40"/>
      <c r="BD15" s="41"/>
      <c r="BE15" s="41"/>
      <c r="BF15" s="41"/>
      <c r="BG15" s="41"/>
      <c r="BH15" s="41" t="s">
        <v>135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2"/>
      <c r="CJ15" s="32"/>
      <c r="CK15" s="80"/>
      <c r="CL15" s="80"/>
      <c r="CM15" s="80"/>
      <c r="CN15" s="81"/>
      <c r="CO15" s="75"/>
      <c r="CP15" s="77"/>
      <c r="DF15" s="1" t="s">
        <v>202</v>
      </c>
      <c r="DH15" s="1" t="s">
        <v>194</v>
      </c>
      <c r="EF15" s="1" t="s">
        <v>222</v>
      </c>
      <c r="FH15" s="1" t="s">
        <v>256</v>
      </c>
      <c r="FV15" s="66"/>
      <c r="FW15" s="67"/>
      <c r="FX15" s="68"/>
      <c r="GA15" s="19"/>
      <c r="GB15" s="12"/>
      <c r="GC15" s="4"/>
      <c r="GF15" s="1" t="s">
        <v>278</v>
      </c>
      <c r="GX15" s="5"/>
    </row>
    <row r="16" spans="1:206" ht="25" customHeight="1">
      <c r="A16" s="20"/>
      <c r="B16" s="20"/>
      <c r="D16" s="19"/>
      <c r="E16" s="19"/>
      <c r="F16" s="19"/>
      <c r="G16" s="19"/>
      <c r="H16" s="19" t="s">
        <v>66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AE16" s="1" t="s">
        <v>105</v>
      </c>
      <c r="AH16" s="1" t="s">
        <v>106</v>
      </c>
      <c r="CI16" s="1" t="s">
        <v>159</v>
      </c>
      <c r="EG16" s="1" t="s">
        <v>211</v>
      </c>
      <c r="EJ16" s="1" t="s">
        <v>221</v>
      </c>
      <c r="FH16" s="1" t="s">
        <v>257</v>
      </c>
      <c r="GA16" s="19"/>
      <c r="GB16" s="12"/>
      <c r="GC16" s="16"/>
      <c r="GD16" s="6"/>
      <c r="GE16" s="6"/>
      <c r="GF16" s="6" t="s">
        <v>279</v>
      </c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8"/>
    </row>
    <row r="17" spans="1:206" ht="25" customHeight="1">
      <c r="A17" s="70"/>
      <c r="B17" s="70"/>
      <c r="C17" s="7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AJ17" s="1" t="str">
        <f>"={"</f>
        <v>={</v>
      </c>
      <c r="AK17" s="66"/>
      <c r="AL17" s="67"/>
      <c r="AM17" s="67"/>
      <c r="AN17" s="67"/>
      <c r="AO17" s="68"/>
      <c r="AP17" s="1" t="s">
        <v>88</v>
      </c>
      <c r="BD17" s="1" t="s">
        <v>195</v>
      </c>
      <c r="BM17" s="1" t="s">
        <v>196</v>
      </c>
      <c r="CE17" s="66"/>
      <c r="CF17" s="67"/>
      <c r="CG17" s="67"/>
      <c r="CH17" s="68"/>
      <c r="CI17" s="1" t="s">
        <v>162</v>
      </c>
      <c r="DE17" s="1" t="s">
        <v>203</v>
      </c>
      <c r="EJ17" s="72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4"/>
      <c r="FR17" s="1" t="s">
        <v>259</v>
      </c>
      <c r="FS17" s="1" t="s">
        <v>258</v>
      </c>
      <c r="GA17" s="19"/>
      <c r="GC17" s="34"/>
      <c r="GD17" s="9" t="s">
        <v>280</v>
      </c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15"/>
    </row>
    <row r="18" spans="1:206" ht="25" customHeight="1" thickBot="1">
      <c r="A18" s="20"/>
      <c r="B18" s="20"/>
      <c r="D18" s="19"/>
      <c r="E18" s="66"/>
      <c r="F18" s="67"/>
      <c r="G18" s="68"/>
      <c r="H18" s="19" t="s">
        <v>68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AI18" s="1" t="s">
        <v>108</v>
      </c>
      <c r="BE18" s="1" t="s">
        <v>41</v>
      </c>
      <c r="CI18" s="1" t="s">
        <v>150</v>
      </c>
      <c r="CJ18" s="1" t="s">
        <v>163</v>
      </c>
      <c r="DT18" s="1" t="s">
        <v>204</v>
      </c>
      <c r="EJ18" s="75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7"/>
      <c r="FC18" s="78" t="s">
        <v>241</v>
      </c>
      <c r="FD18" s="78"/>
      <c r="FE18" s="78"/>
      <c r="FF18" s="78"/>
      <c r="FG18" s="78" t="s">
        <v>260</v>
      </c>
      <c r="FH18" s="78"/>
      <c r="FI18" s="78"/>
      <c r="FJ18" s="78"/>
      <c r="FK18" s="78"/>
      <c r="FL18" s="78"/>
      <c r="FM18" s="69" t="s">
        <v>264</v>
      </c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GA18" s="19"/>
      <c r="GC18" s="59"/>
      <c r="GD18" s="24"/>
      <c r="GE18" s="24" t="s">
        <v>281</v>
      </c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5"/>
    </row>
    <row r="19" spans="1:206" ht="25" customHeight="1">
      <c r="A19" s="20"/>
      <c r="B19" s="20"/>
      <c r="D19" s="19"/>
      <c r="E19" s="19"/>
      <c r="F19" s="19"/>
      <c r="G19" s="19"/>
      <c r="H19" s="19" t="s">
        <v>79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AI19" s="1" t="s">
        <v>109</v>
      </c>
      <c r="AW19" s="1" t="s">
        <v>110</v>
      </c>
      <c r="BG19" s="1" t="s">
        <v>138</v>
      </c>
      <c r="CB19" s="1" t="s">
        <v>160</v>
      </c>
      <c r="CE19" s="66"/>
      <c r="CF19" s="67"/>
      <c r="CG19" s="67"/>
      <c r="CH19" s="68"/>
      <c r="CI19" s="1" t="s">
        <v>165</v>
      </c>
      <c r="EK19" s="1" t="s">
        <v>223</v>
      </c>
      <c r="EN19" s="1" t="s">
        <v>224</v>
      </c>
      <c r="FC19" s="79" t="s">
        <v>265</v>
      </c>
      <c r="FD19" s="79"/>
      <c r="FE19" s="79"/>
      <c r="FF19" s="79"/>
      <c r="FG19" s="79" t="s">
        <v>261</v>
      </c>
      <c r="FH19" s="79"/>
      <c r="FI19" s="79" t="s">
        <v>262</v>
      </c>
      <c r="FJ19" s="79"/>
      <c r="FK19" s="79" t="s">
        <v>263</v>
      </c>
      <c r="FL19" s="7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GA19" s="19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</row>
    <row r="20" spans="1:206" ht="25" customHeight="1">
      <c r="A20" s="20"/>
      <c r="B20" s="20"/>
      <c r="D20" s="19"/>
      <c r="E20" s="66"/>
      <c r="F20" s="67"/>
      <c r="G20" s="68"/>
      <c r="H20" s="19" t="s">
        <v>70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AA20" s="32"/>
      <c r="AB20" s="32"/>
      <c r="AE20" s="1" t="s">
        <v>69</v>
      </c>
      <c r="AJ20" s="1" t="str">
        <f>"={"</f>
        <v>={</v>
      </c>
      <c r="AK20" s="66"/>
      <c r="AL20" s="67"/>
      <c r="AM20" s="67"/>
      <c r="AN20" s="67"/>
      <c r="AO20" s="68"/>
      <c r="AP20" s="1" t="s">
        <v>88</v>
      </c>
      <c r="AY20" s="32"/>
      <c r="AZ20" s="32"/>
      <c r="BA20" s="32"/>
      <c r="BB20" s="32"/>
      <c r="BE20" s="1" t="s">
        <v>42</v>
      </c>
      <c r="BY20" s="32"/>
      <c r="BZ20" s="32"/>
      <c r="CA20" s="32"/>
      <c r="CB20" s="32"/>
      <c r="CJ20" s="1" t="s">
        <v>166</v>
      </c>
      <c r="CY20" s="32"/>
      <c r="CZ20" s="32"/>
      <c r="DA20" s="32"/>
      <c r="DB20" s="32"/>
      <c r="DG20" s="47" t="s">
        <v>205</v>
      </c>
      <c r="DN20" s="48" t="s">
        <v>206</v>
      </c>
      <c r="DY20" s="32"/>
      <c r="DZ20" s="32"/>
      <c r="EA20" s="32"/>
      <c r="EB20" s="32"/>
      <c r="EO20" s="1" t="s">
        <v>225</v>
      </c>
      <c r="EY20" s="32"/>
      <c r="EZ20" s="32"/>
      <c r="FA20" s="32"/>
      <c r="FB20" s="32"/>
      <c r="FC20" s="69">
        <v>3</v>
      </c>
      <c r="FD20" s="69"/>
      <c r="FE20" s="69"/>
      <c r="FF20" s="69"/>
      <c r="FG20" s="69" t="s">
        <v>266</v>
      </c>
      <c r="FH20" s="69"/>
      <c r="FI20" s="69" t="s">
        <v>266</v>
      </c>
      <c r="FJ20" s="69"/>
      <c r="FK20" s="69" t="s">
        <v>266</v>
      </c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32"/>
      <c r="FZ20" s="32"/>
      <c r="GA20" s="19"/>
      <c r="GB20" s="12"/>
      <c r="GC20" s="13" t="s">
        <v>1</v>
      </c>
      <c r="GD20" s="9" t="s">
        <v>6</v>
      </c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10"/>
    </row>
    <row r="21" spans="1:206" ht="25" customHeight="1">
      <c r="A21" s="70"/>
      <c r="B21" s="70"/>
      <c r="C21" s="70"/>
      <c r="D21" s="19"/>
      <c r="E21" s="19"/>
      <c r="F21" s="19"/>
      <c r="G21" s="19"/>
      <c r="H21" s="19" t="s">
        <v>71</v>
      </c>
      <c r="I21" s="19"/>
      <c r="J21" s="66"/>
      <c r="K21" s="67"/>
      <c r="L21" s="68"/>
      <c r="M21" s="19" t="s">
        <v>73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E21" s="1" t="s">
        <v>74</v>
      </c>
      <c r="AJ21" s="1" t="str">
        <f>"={"</f>
        <v>={</v>
      </c>
      <c r="AK21" s="66"/>
      <c r="AL21" s="67"/>
      <c r="AM21" s="67"/>
      <c r="AN21" s="67"/>
      <c r="AO21" s="68"/>
      <c r="AP21" s="1" t="s">
        <v>88</v>
      </c>
      <c r="AY21" s="33"/>
      <c r="AZ21" s="33"/>
      <c r="BG21" s="1" t="s">
        <v>140</v>
      </c>
      <c r="BY21" s="33"/>
      <c r="BZ21" s="33"/>
      <c r="CJ21" s="1" t="s">
        <v>167</v>
      </c>
      <c r="CY21" s="33"/>
      <c r="CZ21" s="33"/>
      <c r="DY21" s="33"/>
      <c r="DZ21" s="33"/>
      <c r="EO21" s="1" t="s">
        <v>226</v>
      </c>
      <c r="EY21" s="33"/>
      <c r="EZ21" s="33"/>
      <c r="FC21" s="69">
        <v>2</v>
      </c>
      <c r="FD21" s="69"/>
      <c r="FE21" s="69"/>
      <c r="FF21" s="69"/>
      <c r="FG21" s="69" t="s">
        <v>266</v>
      </c>
      <c r="FH21" s="69"/>
      <c r="FI21" s="69" t="s">
        <v>266</v>
      </c>
      <c r="FJ21" s="69"/>
      <c r="FK21" s="69" t="s">
        <v>267</v>
      </c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33"/>
      <c r="FZ21" s="33"/>
      <c r="GA21" s="19"/>
      <c r="GB21" s="12"/>
      <c r="GC21" s="11"/>
      <c r="GX21" s="12"/>
    </row>
    <row r="22" spans="1:206" ht="25" customHeight="1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I22" s="1" t="s">
        <v>37</v>
      </c>
      <c r="AJ22" s="1" t="s">
        <v>111</v>
      </c>
      <c r="AY22" s="33"/>
      <c r="AZ22" s="33"/>
      <c r="BE22" s="1" t="s">
        <v>43</v>
      </c>
      <c r="BF22" s="1" t="s">
        <v>144</v>
      </c>
      <c r="BY22" s="33"/>
      <c r="BZ22" s="33"/>
      <c r="CI22" s="1" t="s">
        <v>168</v>
      </c>
      <c r="CY22" s="33"/>
      <c r="CZ22" s="33"/>
      <c r="DY22" s="33"/>
      <c r="DZ22" s="33"/>
      <c r="EG22" s="1" t="s">
        <v>191</v>
      </c>
      <c r="EJ22" s="1" t="s">
        <v>225</v>
      </c>
      <c r="EY22" s="33"/>
      <c r="EZ22" s="33"/>
      <c r="FC22" s="69"/>
      <c r="FD22" s="69"/>
      <c r="FE22" s="69"/>
      <c r="FF22" s="69"/>
      <c r="FG22" s="69" t="s">
        <v>266</v>
      </c>
      <c r="FH22" s="69"/>
      <c r="FI22" s="69" t="s">
        <v>267</v>
      </c>
      <c r="FJ22" s="69"/>
      <c r="FK22" s="69" t="s">
        <v>266</v>
      </c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33"/>
      <c r="FZ22" s="33"/>
      <c r="GA22" s="19"/>
      <c r="GB22" s="12"/>
      <c r="GC22" s="11"/>
      <c r="GX22" s="12"/>
    </row>
    <row r="23" spans="1:206" ht="25" customHeight="1">
      <c r="A23" s="1"/>
      <c r="B23" s="1"/>
      <c r="C23" s="1"/>
      <c r="D23" s="19"/>
      <c r="E23" s="66"/>
      <c r="F23" s="67"/>
      <c r="G23" s="68"/>
      <c r="H23" s="19" t="s">
        <v>75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J23" s="1" t="s">
        <v>82</v>
      </c>
      <c r="AO23" s="66"/>
      <c r="AP23" s="67"/>
      <c r="AQ23" s="67"/>
      <c r="AR23" s="67"/>
      <c r="AS23" s="67"/>
      <c r="AT23" s="67"/>
      <c r="AU23" s="68"/>
      <c r="BH23" s="1" t="s">
        <v>133</v>
      </c>
      <c r="CI23" s="1" t="s">
        <v>169</v>
      </c>
      <c r="EJ23" s="72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4"/>
      <c r="FC23" s="69"/>
      <c r="FD23" s="69"/>
      <c r="FE23" s="69"/>
      <c r="FF23" s="69"/>
      <c r="FG23" s="69" t="s">
        <v>267</v>
      </c>
      <c r="FH23" s="69"/>
      <c r="FI23" s="69" t="s">
        <v>266</v>
      </c>
      <c r="FJ23" s="69"/>
      <c r="FK23" s="69" t="s">
        <v>266</v>
      </c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GA23" s="19"/>
      <c r="GC23" s="11"/>
      <c r="GX23" s="12"/>
    </row>
    <row r="24" spans="1:206" ht="25" customHeight="1">
      <c r="D24" s="19"/>
      <c r="E24" s="19"/>
      <c r="F24" s="19"/>
      <c r="G24" s="19"/>
      <c r="H24" s="19" t="s">
        <v>71</v>
      </c>
      <c r="I24" s="19"/>
      <c r="J24" s="66"/>
      <c r="K24" s="67"/>
      <c r="L24" s="68"/>
      <c r="M24" s="19" t="s">
        <v>73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E24" s="1" t="s">
        <v>44</v>
      </c>
      <c r="BQ24" s="66"/>
      <c r="BR24" s="67"/>
      <c r="BS24" s="67"/>
      <c r="BT24" s="67"/>
      <c r="BU24" s="67"/>
      <c r="BV24" s="68"/>
      <c r="CJ24" s="1" t="s">
        <v>170</v>
      </c>
      <c r="DG24" s="1" t="s">
        <v>207</v>
      </c>
      <c r="EJ24" s="75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7"/>
      <c r="FC24" s="69">
        <v>1</v>
      </c>
      <c r="FD24" s="69"/>
      <c r="FE24" s="69"/>
      <c r="FF24" s="69"/>
      <c r="FG24" s="69" t="s">
        <v>266</v>
      </c>
      <c r="FH24" s="69"/>
      <c r="FI24" s="69" t="s">
        <v>267</v>
      </c>
      <c r="FJ24" s="69"/>
      <c r="FK24" s="69" t="s">
        <v>267</v>
      </c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GA24" s="19"/>
      <c r="GC24" s="11"/>
      <c r="GX24" s="12"/>
    </row>
    <row r="25" spans="1:206" ht="25" customHeight="1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71" t="s">
        <v>84</v>
      </c>
      <c r="AB25" s="71"/>
      <c r="AC25" s="71"/>
      <c r="AD25" s="1" t="s">
        <v>114</v>
      </c>
      <c r="AG25" s="1" t="s">
        <v>115</v>
      </c>
      <c r="AY25" s="33"/>
      <c r="AZ25" s="33"/>
      <c r="BG25" s="1" t="s">
        <v>145</v>
      </c>
      <c r="BY25" s="33"/>
      <c r="BZ25" s="33"/>
      <c r="CC25" s="13" t="s">
        <v>1</v>
      </c>
      <c r="CD25" s="9" t="s">
        <v>171</v>
      </c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10"/>
      <c r="CY25" s="33"/>
      <c r="CZ25" s="33"/>
      <c r="DY25" s="33"/>
      <c r="DZ25" s="33"/>
      <c r="EG25" s="1" t="s">
        <v>227</v>
      </c>
      <c r="EY25" s="33"/>
      <c r="EZ25" s="33"/>
      <c r="FC25" s="69"/>
      <c r="FD25" s="69"/>
      <c r="FE25" s="69"/>
      <c r="FF25" s="69"/>
      <c r="FG25" s="69" t="s">
        <v>267</v>
      </c>
      <c r="FH25" s="69"/>
      <c r="FI25" s="69" t="s">
        <v>266</v>
      </c>
      <c r="FJ25" s="69"/>
      <c r="FK25" s="69" t="s">
        <v>267</v>
      </c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33"/>
      <c r="FZ25" s="33"/>
      <c r="GA25" s="19"/>
      <c r="GC25" s="58"/>
      <c r="GX25" s="12"/>
    </row>
    <row r="26" spans="1:206" ht="25" customHeight="1">
      <c r="D26" s="19"/>
      <c r="E26" s="66"/>
      <c r="F26" s="67"/>
      <c r="G26" s="68"/>
      <c r="H26" s="19" t="s">
        <v>78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E26" s="1" t="s">
        <v>116</v>
      </c>
      <c r="AU26" s="1" t="s">
        <v>117</v>
      </c>
      <c r="AY26" s="33"/>
      <c r="AZ26" s="33"/>
      <c r="BG26" s="1" t="s">
        <v>146</v>
      </c>
      <c r="BY26" s="33"/>
      <c r="BZ26" s="33"/>
      <c r="CC26" s="11"/>
      <c r="CX26" s="12"/>
      <c r="CY26" s="33"/>
      <c r="CZ26" s="33"/>
      <c r="DA26" s="71" t="s">
        <v>228</v>
      </c>
      <c r="DB26" s="71"/>
      <c r="DC26" s="71"/>
      <c r="DD26" s="1" t="s">
        <v>229</v>
      </c>
      <c r="DY26" s="33"/>
      <c r="DZ26" s="33"/>
      <c r="EJ26" s="72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4"/>
      <c r="EY26" s="33"/>
      <c r="EZ26" s="33"/>
      <c r="FC26" s="69"/>
      <c r="FD26" s="69"/>
      <c r="FE26" s="69"/>
      <c r="FF26" s="69"/>
      <c r="FG26" s="69" t="s">
        <v>267</v>
      </c>
      <c r="FH26" s="69"/>
      <c r="FI26" s="69" t="s">
        <v>267</v>
      </c>
      <c r="FJ26" s="69"/>
      <c r="FK26" s="69" t="s">
        <v>266</v>
      </c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33"/>
      <c r="FZ26" s="33"/>
      <c r="GA26" s="19"/>
      <c r="GC26" s="11"/>
      <c r="GX26" s="12"/>
    </row>
    <row r="27" spans="1:206" ht="25" customHeight="1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E27" s="1" t="s">
        <v>118</v>
      </c>
      <c r="CC27" s="11"/>
      <c r="CD27" s="66"/>
      <c r="CE27" s="67"/>
      <c r="CF27" s="68"/>
      <c r="CG27" s="1" t="s">
        <v>173</v>
      </c>
      <c r="CX27" s="12"/>
      <c r="DE27" s="66"/>
      <c r="DF27" s="67"/>
      <c r="DG27" s="67"/>
      <c r="DH27" s="67"/>
      <c r="DI27" s="68"/>
      <c r="DJ27" s="1" t="s">
        <v>231</v>
      </c>
      <c r="EJ27" s="75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7"/>
      <c r="FC27" s="69">
        <v>0</v>
      </c>
      <c r="FD27" s="69"/>
      <c r="FE27" s="69"/>
      <c r="FF27" s="69"/>
      <c r="FG27" s="69" t="s">
        <v>267</v>
      </c>
      <c r="FH27" s="69"/>
      <c r="FI27" s="69" t="s">
        <v>267</v>
      </c>
      <c r="FJ27" s="69"/>
      <c r="FK27" s="69" t="s">
        <v>267</v>
      </c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GA27" s="19"/>
      <c r="GC27" s="11"/>
      <c r="GX27" s="12"/>
    </row>
    <row r="28" spans="1:206" ht="25" customHeight="1">
      <c r="D28" s="19"/>
      <c r="E28" s="19"/>
      <c r="F28" s="19" t="s">
        <v>55</v>
      </c>
      <c r="G28" s="19" t="s">
        <v>56</v>
      </c>
      <c r="H28" s="19" t="s">
        <v>80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E28" s="1" t="s">
        <v>119</v>
      </c>
      <c r="CC28" s="11"/>
      <c r="CG28" s="1" t="s">
        <v>174</v>
      </c>
      <c r="CX28" s="12"/>
      <c r="DN28" s="1" t="s">
        <v>232</v>
      </c>
      <c r="FH28" s="1" t="s">
        <v>268</v>
      </c>
      <c r="FI28" s="1" t="s">
        <v>269</v>
      </c>
      <c r="GA28" s="19"/>
      <c r="GC28" s="11"/>
      <c r="GX28" s="12"/>
    </row>
    <row r="29" spans="1:206" ht="25" customHeight="1">
      <c r="A29" s="70"/>
      <c r="B29" s="70"/>
      <c r="C29" s="70"/>
      <c r="D29" s="19"/>
      <c r="E29" s="19"/>
      <c r="F29" s="19"/>
      <c r="G29" s="19"/>
      <c r="H29" s="19" t="s">
        <v>81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E29" s="1" t="str">
        <f>"(1)"</f>
        <v>(1)</v>
      </c>
      <c r="AG29" s="1" t="s">
        <v>69</v>
      </c>
      <c r="AL29" s="1" t="str">
        <f>"={"</f>
        <v>={</v>
      </c>
      <c r="AM29" s="66"/>
      <c r="AN29" s="67"/>
      <c r="AO29" s="67"/>
      <c r="AP29" s="67"/>
      <c r="AQ29" s="68"/>
      <c r="AR29" s="1" t="s">
        <v>88</v>
      </c>
      <c r="BC29" s="13" t="s">
        <v>1</v>
      </c>
      <c r="BD29" s="9" t="s">
        <v>6</v>
      </c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CC29" s="11"/>
      <c r="CG29" s="1" t="s">
        <v>175</v>
      </c>
      <c r="CX29" s="12"/>
      <c r="EC29" s="13" t="s">
        <v>1</v>
      </c>
      <c r="ED29" s="9" t="s">
        <v>6</v>
      </c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10"/>
      <c r="FH29" s="1" t="s">
        <v>268</v>
      </c>
      <c r="FI29" s="1" t="s">
        <v>270</v>
      </c>
      <c r="GA29" s="19"/>
      <c r="GC29" s="11"/>
      <c r="GX29" s="12"/>
    </row>
    <row r="30" spans="1:206" ht="25" customHeight="1">
      <c r="D30" s="19"/>
      <c r="E30" s="19"/>
      <c r="F30" s="19"/>
      <c r="G30" s="19"/>
      <c r="H30" s="19" t="s">
        <v>82</v>
      </c>
      <c r="I30" s="19"/>
      <c r="J30" s="19"/>
      <c r="K30" s="19"/>
      <c r="L30" s="19"/>
      <c r="M30" s="66"/>
      <c r="N30" s="67"/>
      <c r="O30" s="67"/>
      <c r="P30" s="67"/>
      <c r="Q30" s="67"/>
      <c r="R30" s="68"/>
      <c r="S30" s="19"/>
      <c r="T30" s="19"/>
      <c r="U30" s="19"/>
      <c r="V30" s="19"/>
      <c r="W30" s="19"/>
      <c r="X30" s="19"/>
      <c r="Y30" s="19"/>
      <c r="AG30" s="1" t="s">
        <v>74</v>
      </c>
      <c r="AL30" s="1" t="str">
        <f>"={"</f>
        <v>={</v>
      </c>
      <c r="AM30" s="66"/>
      <c r="AN30" s="67"/>
      <c r="AO30" s="67"/>
      <c r="AP30" s="67"/>
      <c r="AQ30" s="68"/>
      <c r="AR30" s="1" t="s">
        <v>88</v>
      </c>
      <c r="BC30" s="11"/>
      <c r="BX30" s="12"/>
      <c r="CC30" s="11"/>
      <c r="CD30" s="66"/>
      <c r="CE30" s="67"/>
      <c r="CF30" s="68"/>
      <c r="CG30" s="1" t="s">
        <v>179</v>
      </c>
      <c r="CX30" s="12"/>
      <c r="DF30" s="66"/>
      <c r="DG30" s="67"/>
      <c r="DH30" s="67"/>
      <c r="DI30" s="67"/>
      <c r="DJ30" s="67"/>
      <c r="DK30" s="67"/>
      <c r="DL30" s="67"/>
      <c r="DM30" s="67"/>
      <c r="DN30" s="68"/>
      <c r="DO30" s="1" t="s">
        <v>234</v>
      </c>
      <c r="EC30" s="11"/>
      <c r="EX30" s="12"/>
      <c r="GA30" s="19"/>
      <c r="GC30" s="11"/>
      <c r="GX30" s="12"/>
    </row>
    <row r="31" spans="1:206" ht="25" customHeight="1">
      <c r="AE31" s="1" t="str">
        <f>"(2)"</f>
        <v>(2)</v>
      </c>
      <c r="AG31" s="1" t="s">
        <v>120</v>
      </c>
      <c r="BC31" s="11"/>
      <c r="BX31" s="12"/>
      <c r="CC31" s="11"/>
      <c r="CG31" s="1" t="s">
        <v>180</v>
      </c>
      <c r="CX31" s="12"/>
      <c r="DP31" s="1" t="s">
        <v>235</v>
      </c>
      <c r="EC31" s="11"/>
      <c r="EX31" s="12"/>
      <c r="GA31" s="19"/>
      <c r="GC31" s="29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7"/>
    </row>
    <row r="32" spans="1:206" ht="25" customHeight="1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2"/>
      <c r="BC32" s="11"/>
      <c r="BX32" s="12"/>
      <c r="CC32" s="11"/>
      <c r="CD32" s="66"/>
      <c r="CE32" s="67"/>
      <c r="CF32" s="68"/>
      <c r="CG32" s="1" t="s">
        <v>177</v>
      </c>
      <c r="CX32" s="12"/>
      <c r="DQ32" s="1" t="s">
        <v>236</v>
      </c>
      <c r="EC32" s="11"/>
      <c r="EX32" s="12"/>
      <c r="GA32" s="19"/>
    </row>
    <row r="33" spans="3:190" ht="25" customHeight="1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BC33" s="11"/>
      <c r="BX33" s="12"/>
      <c r="CC33" s="11"/>
      <c r="CG33" s="1" t="s">
        <v>181</v>
      </c>
      <c r="CX33" s="12"/>
      <c r="DN33" s="1" t="s">
        <v>237</v>
      </c>
      <c r="EC33" s="11"/>
      <c r="EX33" s="12"/>
      <c r="GA33" s="19"/>
      <c r="GC33" s="1" t="s">
        <v>3</v>
      </c>
      <c r="GH33" s="1" t="s">
        <v>40</v>
      </c>
    </row>
    <row r="34" spans="3:190" ht="25" customHeight="1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C34" s="11"/>
      <c r="BX34" s="12"/>
      <c r="CC34" s="11"/>
      <c r="CG34" s="1" t="s">
        <v>182</v>
      </c>
      <c r="CX34" s="12"/>
      <c r="EC34" s="11"/>
      <c r="EX34" s="12"/>
      <c r="GD34" s="1" t="s">
        <v>5</v>
      </c>
      <c r="GE34" s="1" t="s">
        <v>20</v>
      </c>
    </row>
    <row r="35" spans="3:190" ht="25" customHeight="1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1"/>
      <c r="BX35" s="12"/>
      <c r="CC35" s="11"/>
      <c r="CD35" s="66"/>
      <c r="CE35" s="67"/>
      <c r="CF35" s="68"/>
      <c r="CG35" s="1" t="s">
        <v>184</v>
      </c>
      <c r="CX35" s="12"/>
      <c r="EC35" s="11"/>
      <c r="EX35" s="12"/>
      <c r="GC35" s="1" t="s">
        <v>4</v>
      </c>
      <c r="GH35" s="1" t="s">
        <v>282</v>
      </c>
    </row>
    <row r="36" spans="3:190" ht="25" customHeight="1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C36" s="29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7"/>
      <c r="CC36" s="29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7"/>
      <c r="EC36" s="29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7"/>
    </row>
  </sheetData>
  <mergeCells count="116">
    <mergeCell ref="FA2:FC2"/>
    <mergeCell ref="GC2:GX3"/>
    <mergeCell ref="BO3:BW4"/>
    <mergeCell ref="CE3:CH3"/>
    <mergeCell ref="DE3:DI3"/>
    <mergeCell ref="FE3:FH3"/>
    <mergeCell ref="C2:F4"/>
    <mergeCell ref="AA2:AC2"/>
    <mergeCell ref="BA2:BC2"/>
    <mergeCell ref="CA2:CC2"/>
    <mergeCell ref="DA2:DC2"/>
    <mergeCell ref="EA2:EC2"/>
    <mergeCell ref="AK4:AO4"/>
    <mergeCell ref="E7:G7"/>
    <mergeCell ref="BE7:BF7"/>
    <mergeCell ref="DE7:DI7"/>
    <mergeCell ref="E8:G8"/>
    <mergeCell ref="EK8:EO8"/>
    <mergeCell ref="ER8:EV8"/>
    <mergeCell ref="AK5:AO5"/>
    <mergeCell ref="CE5:CH5"/>
    <mergeCell ref="A6:C6"/>
    <mergeCell ref="AJ6:AM6"/>
    <mergeCell ref="BA6:BC6"/>
    <mergeCell ref="EK6:EO6"/>
    <mergeCell ref="BE9:BF9"/>
    <mergeCell ref="CO9:CP9"/>
    <mergeCell ref="AK10:AO10"/>
    <mergeCell ref="CK10:CN11"/>
    <mergeCell ref="CO10:CP11"/>
    <mergeCell ref="AK11:AO11"/>
    <mergeCell ref="BE11:BF11"/>
    <mergeCell ref="ER6:EV6"/>
    <mergeCell ref="FE6:FH6"/>
    <mergeCell ref="AO14:AR14"/>
    <mergeCell ref="CK14:CN15"/>
    <mergeCell ref="CO14:CP15"/>
    <mergeCell ref="E15:G15"/>
    <mergeCell ref="J15:L15"/>
    <mergeCell ref="FV15:FX15"/>
    <mergeCell ref="E12:G12"/>
    <mergeCell ref="AS12:AT12"/>
    <mergeCell ref="FP12:FT12"/>
    <mergeCell ref="CO13:CP13"/>
    <mergeCell ref="DN13:DS13"/>
    <mergeCell ref="FA13:FC13"/>
    <mergeCell ref="FG18:FL18"/>
    <mergeCell ref="FM18:FX19"/>
    <mergeCell ref="CE19:CH19"/>
    <mergeCell ref="FC19:FF19"/>
    <mergeCell ref="FG19:FH19"/>
    <mergeCell ref="FI19:FJ19"/>
    <mergeCell ref="FK19:FL19"/>
    <mergeCell ref="A17:C17"/>
    <mergeCell ref="AK17:AO17"/>
    <mergeCell ref="CE17:CH17"/>
    <mergeCell ref="EJ17:EX18"/>
    <mergeCell ref="E18:G18"/>
    <mergeCell ref="FC18:FF18"/>
    <mergeCell ref="FM20:FX20"/>
    <mergeCell ref="A21:C21"/>
    <mergeCell ref="J21:L21"/>
    <mergeCell ref="AK21:AO21"/>
    <mergeCell ref="FC21:FF23"/>
    <mergeCell ref="FG21:FH21"/>
    <mergeCell ref="FI21:FJ21"/>
    <mergeCell ref="FK21:FL21"/>
    <mergeCell ref="FM21:FX23"/>
    <mergeCell ref="FG22:FH22"/>
    <mergeCell ref="E20:G20"/>
    <mergeCell ref="AK20:AO20"/>
    <mergeCell ref="FC20:FF20"/>
    <mergeCell ref="FG20:FH20"/>
    <mergeCell ref="FI20:FJ20"/>
    <mergeCell ref="FK20:FL20"/>
    <mergeCell ref="FM24:FX26"/>
    <mergeCell ref="AA25:AC25"/>
    <mergeCell ref="FG25:FH25"/>
    <mergeCell ref="FI25:FJ25"/>
    <mergeCell ref="FK25:FL25"/>
    <mergeCell ref="FI22:FJ22"/>
    <mergeCell ref="FK22:FL22"/>
    <mergeCell ref="E23:G23"/>
    <mergeCell ref="AO23:AU23"/>
    <mergeCell ref="EJ23:EX24"/>
    <mergeCell ref="FG23:FH23"/>
    <mergeCell ref="FI23:FJ23"/>
    <mergeCell ref="FK23:FL23"/>
    <mergeCell ref="J24:L24"/>
    <mergeCell ref="BQ24:BV24"/>
    <mergeCell ref="E26:G26"/>
    <mergeCell ref="DA26:DC26"/>
    <mergeCell ref="EJ26:EX27"/>
    <mergeCell ref="FG26:FH26"/>
    <mergeCell ref="FI26:FJ26"/>
    <mergeCell ref="FK26:FL26"/>
    <mergeCell ref="CD27:CF27"/>
    <mergeCell ref="DE27:DI27"/>
    <mergeCell ref="FC27:FF27"/>
    <mergeCell ref="FG27:FH27"/>
    <mergeCell ref="FC24:FF26"/>
    <mergeCell ref="FG24:FH24"/>
    <mergeCell ref="FI24:FJ24"/>
    <mergeCell ref="FK24:FL24"/>
    <mergeCell ref="AG32:AW33"/>
    <mergeCell ref="CD32:CF32"/>
    <mergeCell ref="CD35:CF35"/>
    <mergeCell ref="FI27:FJ27"/>
    <mergeCell ref="FK27:FL27"/>
    <mergeCell ref="FM27:FX27"/>
    <mergeCell ref="A29:C29"/>
    <mergeCell ref="AM29:AQ29"/>
    <mergeCell ref="M30:R30"/>
    <mergeCell ref="AM30:AQ30"/>
    <mergeCell ref="CD30:CF30"/>
    <mergeCell ref="DF30:DN30"/>
  </mergeCells>
  <phoneticPr fontId="2"/>
  <pageMargins left="0.6" right="0.6" top="0.3" bottom="0.1" header="0.3" footer="0.3"/>
  <pageSetup paperSize="9" scale="87" orientation="portrait" r:id="rId1"/>
  <headerFooter>
    <oddHeader>&amp;L2023/10/10&amp;C&amp;"メイリオ,Regular"&amp;16&amp;A&amp;R&amp;"メイリオ,Regular"（担当：YOH）</oddHeader>
    <oddFooter>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36"/>
  <sheetViews>
    <sheetView showGridLines="0" view="pageLayout" zoomScale="80" zoomScaleNormal="90" zoomScalePageLayoutView="80" workbookViewId="0">
      <selection activeCell="GQ10" sqref="GQ10"/>
    </sheetView>
  </sheetViews>
  <sheetFormatPr baseColWidth="10" defaultColWidth="3.6640625" defaultRowHeight="25" customHeight="1"/>
  <cols>
    <col min="1" max="1" width="3.6640625" style="17"/>
    <col min="2" max="2" width="4.33203125" style="17" bestFit="1" customWidth="1"/>
    <col min="3" max="7" width="3.6640625" style="17"/>
    <col min="8" max="8" width="4" style="17" bestFit="1" customWidth="1"/>
    <col min="9" max="26" width="3.6640625" style="17"/>
    <col min="27" max="16384" width="3.6640625" style="1"/>
  </cols>
  <sheetData>
    <row r="1" spans="1:206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5" customHeight="1">
      <c r="A2" s="1"/>
      <c r="B2" s="1"/>
      <c r="C2" s="85" t="s">
        <v>0</v>
      </c>
      <c r="D2" s="86"/>
      <c r="E2" s="86"/>
      <c r="F2" s="87"/>
      <c r="G2" s="22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71" t="s">
        <v>84</v>
      </c>
      <c r="AB2" s="71"/>
      <c r="AC2" s="71"/>
      <c r="AD2" s="1" t="s">
        <v>85</v>
      </c>
      <c r="AG2" s="1" t="s">
        <v>86</v>
      </c>
      <c r="BA2" s="71" t="s">
        <v>122</v>
      </c>
      <c r="BB2" s="71"/>
      <c r="BC2" s="71"/>
      <c r="BD2" s="1" t="s">
        <v>123</v>
      </c>
      <c r="CA2" s="71" t="s">
        <v>122</v>
      </c>
      <c r="CB2" s="71"/>
      <c r="CC2" s="71"/>
      <c r="CD2" s="1" t="s">
        <v>147</v>
      </c>
      <c r="DA2" s="71" t="s">
        <v>185</v>
      </c>
      <c r="DB2" s="71"/>
      <c r="DC2" s="71"/>
      <c r="DD2" s="1" t="s">
        <v>186</v>
      </c>
      <c r="EA2" s="71" t="s">
        <v>38</v>
      </c>
      <c r="EB2" s="71"/>
      <c r="EC2" s="71"/>
      <c r="ED2" s="1" t="s">
        <v>208</v>
      </c>
      <c r="FA2" s="71" t="s">
        <v>239</v>
      </c>
      <c r="FB2" s="71"/>
      <c r="FC2" s="71"/>
      <c r="FD2" s="1" t="s">
        <v>240</v>
      </c>
      <c r="GA2" s="19"/>
      <c r="GC2" s="85" t="s">
        <v>2</v>
      </c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7"/>
    </row>
    <row r="3" spans="1:206" ht="25" customHeight="1" thickBot="1">
      <c r="A3" s="1"/>
      <c r="B3" s="1"/>
      <c r="C3" s="97"/>
      <c r="D3" s="71"/>
      <c r="E3" s="71"/>
      <c r="F3" s="98"/>
      <c r="G3" s="4" t="s">
        <v>48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" t="s">
        <v>71</v>
      </c>
      <c r="AH3" s="1" t="s">
        <v>87</v>
      </c>
      <c r="BE3" s="1" t="s">
        <v>124</v>
      </c>
      <c r="BO3" s="91"/>
      <c r="BP3" s="92"/>
      <c r="BQ3" s="92"/>
      <c r="BR3" s="92"/>
      <c r="BS3" s="92"/>
      <c r="BT3" s="92"/>
      <c r="BU3" s="92"/>
      <c r="BV3" s="92"/>
      <c r="BW3" s="93"/>
      <c r="CE3" s="66" t="s">
        <v>148</v>
      </c>
      <c r="CF3" s="67"/>
      <c r="CG3" s="67"/>
      <c r="CH3" s="68"/>
      <c r="CI3" s="1" t="s">
        <v>149</v>
      </c>
      <c r="DE3" s="66" t="s">
        <v>186</v>
      </c>
      <c r="DF3" s="67"/>
      <c r="DG3" s="67"/>
      <c r="DH3" s="67"/>
      <c r="DI3" s="68"/>
      <c r="DJ3" s="1" t="s">
        <v>187</v>
      </c>
      <c r="EE3" s="1" t="s">
        <v>205</v>
      </c>
      <c r="EF3" s="1" t="s">
        <v>209</v>
      </c>
      <c r="FE3" s="66" t="s">
        <v>241</v>
      </c>
      <c r="FF3" s="67"/>
      <c r="FG3" s="67"/>
      <c r="FH3" s="68"/>
      <c r="FI3" s="1" t="s">
        <v>242</v>
      </c>
      <c r="GA3" s="19"/>
      <c r="GC3" s="88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90"/>
    </row>
    <row r="4" spans="1:206" ht="25" customHeight="1" thickBot="1">
      <c r="A4" s="1"/>
      <c r="B4" s="1"/>
      <c r="C4" s="88"/>
      <c r="D4" s="89"/>
      <c r="E4" s="89"/>
      <c r="F4" s="90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AJ4" s="1" t="str">
        <f>"={"</f>
        <v>={</v>
      </c>
      <c r="AK4" s="66" t="s">
        <v>89</v>
      </c>
      <c r="AL4" s="67"/>
      <c r="AM4" s="67"/>
      <c r="AN4" s="67"/>
      <c r="AO4" s="68"/>
      <c r="AP4" s="1" t="s">
        <v>88</v>
      </c>
      <c r="BO4" s="94"/>
      <c r="BP4" s="95"/>
      <c r="BQ4" s="95"/>
      <c r="BR4" s="95"/>
      <c r="BS4" s="95"/>
      <c r="BT4" s="95"/>
      <c r="BU4" s="95"/>
      <c r="BV4" s="95"/>
      <c r="BW4" s="96"/>
      <c r="CI4" s="1" t="s">
        <v>150</v>
      </c>
      <c r="CJ4" s="1" t="s">
        <v>151</v>
      </c>
      <c r="DF4" s="1" t="s">
        <v>188</v>
      </c>
      <c r="EF4" s="1" t="s">
        <v>210</v>
      </c>
      <c r="FF4" s="1" t="s">
        <v>243</v>
      </c>
      <c r="GA4" s="19"/>
      <c r="GC4" s="14"/>
      <c r="GD4" s="1" t="s">
        <v>123</v>
      </c>
      <c r="GV4" s="2"/>
      <c r="GW4" s="2"/>
      <c r="GX4" s="3"/>
    </row>
    <row r="5" spans="1:206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J5" s="1" t="str">
        <f>"={"</f>
        <v>={</v>
      </c>
      <c r="AK5" s="66" t="s">
        <v>90</v>
      </c>
      <c r="AL5" s="67"/>
      <c r="AM5" s="67"/>
      <c r="AN5" s="67"/>
      <c r="AO5" s="68"/>
      <c r="AP5" s="1" t="s">
        <v>88</v>
      </c>
      <c r="AQ5" s="1" t="s">
        <v>91</v>
      </c>
      <c r="CB5" s="1" t="s">
        <v>160</v>
      </c>
      <c r="CE5" s="66" t="s">
        <v>152</v>
      </c>
      <c r="CF5" s="67"/>
      <c r="CG5" s="67"/>
      <c r="CH5" s="68"/>
      <c r="CI5" s="1" t="s">
        <v>153</v>
      </c>
      <c r="DF5" s="1" t="s">
        <v>189</v>
      </c>
      <c r="DS5" s="1" t="s">
        <v>190</v>
      </c>
      <c r="EG5" s="1" t="s">
        <v>211</v>
      </c>
      <c r="EK5" s="1" t="s">
        <v>212</v>
      </c>
      <c r="EQ5" s="1" t="s">
        <v>216</v>
      </c>
      <c r="FF5" s="1" t="s">
        <v>246</v>
      </c>
      <c r="GA5" s="19"/>
      <c r="GC5" s="14"/>
      <c r="GE5" s="1" t="s">
        <v>271</v>
      </c>
      <c r="GX5" s="5"/>
    </row>
    <row r="6" spans="1:206" ht="25" customHeight="1">
      <c r="A6" s="71" t="s">
        <v>49</v>
      </c>
      <c r="B6" s="71"/>
      <c r="C6" s="71"/>
      <c r="D6" s="19" t="s">
        <v>51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AJ6" s="66" t="s">
        <v>92</v>
      </c>
      <c r="AK6" s="76"/>
      <c r="AL6" s="76"/>
      <c r="AM6" s="77"/>
      <c r="AN6" s="1" t="s">
        <v>93</v>
      </c>
      <c r="BA6" s="83" t="s">
        <v>125</v>
      </c>
      <c r="BB6" s="84"/>
      <c r="BC6" s="84"/>
      <c r="BD6" s="45" t="s">
        <v>123</v>
      </c>
      <c r="BE6" s="45"/>
      <c r="BF6" s="45"/>
      <c r="BG6" s="45"/>
      <c r="BH6" s="45" t="s">
        <v>136</v>
      </c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6"/>
      <c r="BW6" s="43"/>
      <c r="BX6" s="44"/>
      <c r="CI6" s="1" t="s">
        <v>154</v>
      </c>
      <c r="EK6" s="66" t="s">
        <v>214</v>
      </c>
      <c r="EL6" s="67"/>
      <c r="EM6" s="67"/>
      <c r="EN6" s="67"/>
      <c r="EO6" s="68"/>
      <c r="ER6" s="66" t="str">
        <f>"3/6"</f>
        <v>3/6</v>
      </c>
      <c r="ES6" s="67"/>
      <c r="ET6" s="67"/>
      <c r="EU6" s="67"/>
      <c r="EV6" s="68"/>
      <c r="FE6" s="66" t="s">
        <v>244</v>
      </c>
      <c r="FF6" s="67"/>
      <c r="FG6" s="67"/>
      <c r="FH6" s="68"/>
      <c r="GA6" s="19"/>
      <c r="GC6" s="14"/>
      <c r="GF6" s="1" t="s">
        <v>205</v>
      </c>
      <c r="GG6" s="1" t="s">
        <v>272</v>
      </c>
      <c r="GX6" s="5"/>
    </row>
    <row r="7" spans="1:206" ht="25" customHeight="1">
      <c r="A7" s="20"/>
      <c r="B7" s="20"/>
      <c r="D7" s="19"/>
      <c r="E7" s="66" t="s">
        <v>50</v>
      </c>
      <c r="F7" s="67"/>
      <c r="G7" s="68"/>
      <c r="H7" s="19" t="s">
        <v>52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N7" s="1" t="s">
        <v>94</v>
      </c>
      <c r="BC7" s="36"/>
      <c r="BE7" s="82" t="s">
        <v>127</v>
      </c>
      <c r="BF7" s="82"/>
      <c r="BG7" s="35" t="s">
        <v>126</v>
      </c>
      <c r="BX7" s="37"/>
      <c r="CI7" s="1" t="s">
        <v>155</v>
      </c>
      <c r="DE7" s="66" t="s">
        <v>191</v>
      </c>
      <c r="DF7" s="67"/>
      <c r="DG7" s="67"/>
      <c r="DH7" s="67"/>
      <c r="DI7" s="68"/>
      <c r="DJ7" s="1" t="s">
        <v>192</v>
      </c>
      <c r="EG7" s="1" t="s">
        <v>191</v>
      </c>
      <c r="EK7" s="1" t="s">
        <v>213</v>
      </c>
      <c r="EQ7" s="1" t="s">
        <v>216</v>
      </c>
      <c r="FF7" s="1" t="s">
        <v>245</v>
      </c>
      <c r="GA7" s="19"/>
      <c r="GC7" s="14"/>
      <c r="GF7" s="1" t="s">
        <v>206</v>
      </c>
      <c r="GG7" s="1" t="s">
        <v>273</v>
      </c>
      <c r="GX7" s="5"/>
    </row>
    <row r="8" spans="1:206" ht="25" customHeight="1">
      <c r="A8" s="20"/>
      <c r="B8" s="20"/>
      <c r="D8" s="19"/>
      <c r="E8" s="66" t="s">
        <v>53</v>
      </c>
      <c r="F8" s="67"/>
      <c r="G8" s="68"/>
      <c r="H8" s="19" t="s">
        <v>54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N8" s="1" t="s">
        <v>55</v>
      </c>
      <c r="AO8" s="1" t="s">
        <v>95</v>
      </c>
      <c r="BC8" s="36"/>
      <c r="BH8" s="1" t="s">
        <v>128</v>
      </c>
      <c r="BX8" s="37"/>
      <c r="CJ8" s="1" t="s">
        <v>150</v>
      </c>
      <c r="CK8" s="1" t="s">
        <v>156</v>
      </c>
      <c r="DF8" s="1" t="s">
        <v>193</v>
      </c>
      <c r="EK8" s="66" t="s">
        <v>215</v>
      </c>
      <c r="EL8" s="67"/>
      <c r="EM8" s="67"/>
      <c r="EN8" s="67"/>
      <c r="EO8" s="68"/>
      <c r="ER8" s="66" t="str">
        <f>"2/6"</f>
        <v>2/6</v>
      </c>
      <c r="ES8" s="67"/>
      <c r="ET8" s="67"/>
      <c r="EU8" s="67"/>
      <c r="EV8" s="68"/>
      <c r="FE8" s="1" t="s">
        <v>247</v>
      </c>
      <c r="FK8" s="49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1"/>
      <c r="GA8" s="19"/>
      <c r="GC8" s="4"/>
      <c r="GF8" s="1" t="s">
        <v>274</v>
      </c>
      <c r="GG8" s="1" t="s">
        <v>275</v>
      </c>
      <c r="GX8" s="5"/>
    </row>
    <row r="9" spans="1:206" ht="25" customHeight="1">
      <c r="A9" s="20"/>
      <c r="B9" s="20"/>
      <c r="D9" s="19"/>
      <c r="E9" s="19"/>
      <c r="F9" s="19" t="s">
        <v>55</v>
      </c>
      <c r="G9" s="19" t="s">
        <v>56</v>
      </c>
      <c r="H9" s="19" t="s">
        <v>57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E9" s="1" t="s">
        <v>73</v>
      </c>
      <c r="AH9" s="1" t="s">
        <v>96</v>
      </c>
      <c r="BC9" s="36"/>
      <c r="BE9" s="82" t="s">
        <v>129</v>
      </c>
      <c r="BF9" s="82"/>
      <c r="BX9" s="37"/>
      <c r="CK9" s="1" t="s">
        <v>157</v>
      </c>
      <c r="CO9" s="66">
        <v>2</v>
      </c>
      <c r="CP9" s="68"/>
      <c r="DF9" s="1" t="s">
        <v>194</v>
      </c>
      <c r="EG9" s="1" t="s">
        <v>217</v>
      </c>
      <c r="FF9" s="1" t="s">
        <v>249</v>
      </c>
      <c r="FK9" s="56"/>
      <c r="FX9" s="57"/>
      <c r="GA9" s="19"/>
      <c r="GC9" s="4"/>
      <c r="GX9" s="5"/>
    </row>
    <row r="10" spans="1:206" ht="25" customHeight="1">
      <c r="A10" s="20"/>
      <c r="B10" s="20"/>
      <c r="D10" s="19"/>
      <c r="E10" s="19"/>
      <c r="F10" s="19"/>
      <c r="G10" s="19"/>
      <c r="H10" s="19" t="s">
        <v>58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J10" s="1" t="str">
        <f>"={"</f>
        <v>={</v>
      </c>
      <c r="AK10" s="66">
        <v>2</v>
      </c>
      <c r="AL10" s="67"/>
      <c r="AM10" s="67"/>
      <c r="AN10" s="67"/>
      <c r="AO10" s="68"/>
      <c r="AP10" s="1" t="s">
        <v>88</v>
      </c>
      <c r="BC10" s="36"/>
      <c r="BH10" s="1" t="s">
        <v>130</v>
      </c>
      <c r="BX10" s="37"/>
      <c r="CK10" s="80" t="s">
        <v>154</v>
      </c>
      <c r="CL10" s="80"/>
      <c r="CM10" s="80"/>
      <c r="CN10" s="81"/>
      <c r="CO10" s="72" t="str">
        <f>"1/2"</f>
        <v>1/2</v>
      </c>
      <c r="CP10" s="74"/>
      <c r="EH10" s="49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1"/>
      <c r="FF10" s="1" t="s">
        <v>250</v>
      </c>
      <c r="FK10" s="56"/>
      <c r="FX10" s="57"/>
      <c r="GA10" s="19"/>
      <c r="GC10" s="34"/>
      <c r="GD10" s="9" t="s">
        <v>147</v>
      </c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15"/>
    </row>
    <row r="11" spans="1:206" ht="25" customHeight="1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AC11" s="32"/>
      <c r="AE11" s="32"/>
      <c r="AF11" s="32"/>
      <c r="AH11" s="32"/>
      <c r="AJ11" s="1" t="str">
        <f>"={"</f>
        <v>={</v>
      </c>
      <c r="AK11" s="66" t="s">
        <v>97</v>
      </c>
      <c r="AL11" s="67"/>
      <c r="AM11" s="67"/>
      <c r="AN11" s="67"/>
      <c r="AO11" s="68"/>
      <c r="AP11" s="1" t="s">
        <v>88</v>
      </c>
      <c r="AQ11" s="1" t="s">
        <v>91</v>
      </c>
      <c r="AT11" s="32"/>
      <c r="AU11" s="32"/>
      <c r="AV11" s="32"/>
      <c r="AW11" s="32"/>
      <c r="AX11" s="32"/>
      <c r="AY11" s="32"/>
      <c r="AZ11" s="32"/>
      <c r="BC11" s="38"/>
      <c r="BE11" s="82" t="s">
        <v>131</v>
      </c>
      <c r="BF11" s="82"/>
      <c r="BG11" s="35" t="s">
        <v>132</v>
      </c>
      <c r="BH11" s="32"/>
      <c r="BI11" s="32"/>
      <c r="BJ11" s="32"/>
      <c r="BK11" s="32"/>
      <c r="BL11" s="32"/>
      <c r="BM11" s="32"/>
      <c r="BN11" s="32"/>
      <c r="BO11" s="32"/>
      <c r="BT11" s="32"/>
      <c r="BU11" s="32"/>
      <c r="BV11" s="32"/>
      <c r="BW11" s="32"/>
      <c r="BX11" s="39"/>
      <c r="BY11" s="32"/>
      <c r="BZ11" s="32"/>
      <c r="CC11" s="32"/>
      <c r="CE11" s="32"/>
      <c r="CF11" s="32"/>
      <c r="CH11" s="32"/>
      <c r="CI11" s="32"/>
      <c r="CJ11" s="32"/>
      <c r="CK11" s="80"/>
      <c r="CL11" s="80"/>
      <c r="CM11" s="80"/>
      <c r="CN11" s="81"/>
      <c r="CO11" s="75"/>
      <c r="CP11" s="77"/>
      <c r="CT11" s="32"/>
      <c r="CU11" s="32"/>
      <c r="CV11" s="32"/>
      <c r="CW11" s="32"/>
      <c r="CX11" s="32"/>
      <c r="CY11" s="32"/>
      <c r="CZ11" s="32"/>
      <c r="DC11" s="32"/>
      <c r="DE11" s="1" t="s">
        <v>189</v>
      </c>
      <c r="DF11" s="32"/>
      <c r="DH11" s="32"/>
      <c r="DI11" s="32"/>
      <c r="DJ11" s="32"/>
      <c r="DK11" s="32"/>
      <c r="DL11" s="32"/>
      <c r="DM11" s="32"/>
      <c r="DN11" s="32"/>
      <c r="DO11" s="32"/>
      <c r="DR11" s="1" t="s">
        <v>238</v>
      </c>
      <c r="DT11" s="32"/>
      <c r="DU11" s="32"/>
      <c r="DV11" s="32"/>
      <c r="DW11" s="32"/>
      <c r="DX11" s="32"/>
      <c r="DY11" s="32"/>
      <c r="DZ11" s="32"/>
      <c r="EC11" s="32"/>
      <c r="EE11" s="32"/>
      <c r="EF11" s="32"/>
      <c r="EH11" s="52"/>
      <c r="EI11" s="53"/>
      <c r="EJ11" s="53"/>
      <c r="EK11" s="53"/>
      <c r="EL11" s="53"/>
      <c r="EM11" s="53"/>
      <c r="EN11" s="53"/>
      <c r="EO11" s="53"/>
      <c r="EP11" s="54"/>
      <c r="EQ11" s="54"/>
      <c r="ER11" s="54"/>
      <c r="ES11" s="54"/>
      <c r="ET11" s="53"/>
      <c r="EU11" s="53"/>
      <c r="EV11" s="53"/>
      <c r="EW11" s="53"/>
      <c r="EX11" s="55"/>
      <c r="EY11" s="32"/>
      <c r="EZ11" s="32"/>
      <c r="FC11" s="32"/>
      <c r="FE11" s="32"/>
      <c r="FF11" s="32"/>
      <c r="FH11" s="32"/>
      <c r="FI11" s="32"/>
      <c r="FJ11" s="32"/>
      <c r="FK11" s="52"/>
      <c r="FL11" s="53"/>
      <c r="FM11" s="53"/>
      <c r="FN11" s="53"/>
      <c r="FO11" s="53"/>
      <c r="FP11" s="54"/>
      <c r="FQ11" s="54"/>
      <c r="FR11" s="54"/>
      <c r="FS11" s="54"/>
      <c r="FT11" s="53"/>
      <c r="FU11" s="53"/>
      <c r="FV11" s="53"/>
      <c r="FW11" s="53"/>
      <c r="FX11" s="55"/>
      <c r="FY11" s="32"/>
      <c r="FZ11" s="32"/>
      <c r="GA11" s="19"/>
      <c r="GC11" s="4"/>
      <c r="GE11" s="1" t="s">
        <v>152</v>
      </c>
      <c r="GX11" s="5"/>
    </row>
    <row r="12" spans="1:206" ht="25" customHeight="1">
      <c r="A12" s="20"/>
      <c r="B12" s="20"/>
      <c r="D12" s="19"/>
      <c r="E12" s="66" t="s">
        <v>59</v>
      </c>
      <c r="F12" s="67"/>
      <c r="G12" s="68"/>
      <c r="H12" s="19" t="s">
        <v>60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AN12" s="1" t="s">
        <v>98</v>
      </c>
      <c r="AS12" s="66">
        <v>5</v>
      </c>
      <c r="AT12" s="68"/>
      <c r="AU12" s="1" t="s">
        <v>99</v>
      </c>
      <c r="BC12" s="36"/>
      <c r="BK12" s="35" t="s">
        <v>133</v>
      </c>
      <c r="BX12" s="37"/>
      <c r="CJ12" s="1" t="s">
        <v>150</v>
      </c>
      <c r="CK12" s="1" t="s">
        <v>158</v>
      </c>
      <c r="DF12" s="1" t="s">
        <v>197</v>
      </c>
      <c r="EE12" s="1" t="s">
        <v>206</v>
      </c>
      <c r="EF12" s="1" t="s">
        <v>218</v>
      </c>
      <c r="FF12" s="1" t="s">
        <v>251</v>
      </c>
      <c r="FP12" s="66" t="s">
        <v>252</v>
      </c>
      <c r="FQ12" s="67"/>
      <c r="FR12" s="67"/>
      <c r="FS12" s="67"/>
      <c r="FT12" s="68"/>
      <c r="GA12" s="19"/>
      <c r="GC12" s="4"/>
      <c r="GF12" s="1" t="s">
        <v>276</v>
      </c>
      <c r="GX12" s="5"/>
    </row>
    <row r="13" spans="1:206" ht="25" customHeight="1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AN13" s="1" t="s">
        <v>100</v>
      </c>
      <c r="BC13" s="36"/>
      <c r="BX13" s="37"/>
      <c r="CK13" s="1" t="s">
        <v>157</v>
      </c>
      <c r="CO13" s="66">
        <v>6</v>
      </c>
      <c r="CP13" s="68"/>
      <c r="DN13" s="66" t="s">
        <v>198</v>
      </c>
      <c r="DO13" s="67"/>
      <c r="DP13" s="67"/>
      <c r="DQ13" s="67"/>
      <c r="DR13" s="67"/>
      <c r="DS13" s="68"/>
      <c r="DT13" s="1" t="s">
        <v>199</v>
      </c>
      <c r="EF13" s="1" t="s">
        <v>219</v>
      </c>
      <c r="FA13" s="71" t="s">
        <v>253</v>
      </c>
      <c r="FB13" s="71"/>
      <c r="FC13" s="71"/>
      <c r="FD13" s="1" t="s">
        <v>248</v>
      </c>
      <c r="FG13" s="1" t="s">
        <v>254</v>
      </c>
      <c r="GA13" s="19"/>
      <c r="GB13" s="26"/>
      <c r="GC13" s="4"/>
      <c r="GF13" s="1" t="s">
        <v>277</v>
      </c>
      <c r="GX13" s="5"/>
    </row>
    <row r="14" spans="1:206" ht="25" customHeight="1">
      <c r="A14" s="20"/>
      <c r="B14" s="20"/>
      <c r="D14" s="19"/>
      <c r="E14" s="19"/>
      <c r="F14" s="19"/>
      <c r="G14" s="19"/>
      <c r="H14" s="19"/>
      <c r="I14" s="19"/>
      <c r="J14" s="19"/>
      <c r="K14" s="19" t="s">
        <v>61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AJ14" s="1" t="s">
        <v>101</v>
      </c>
      <c r="AO14" s="66" t="s">
        <v>102</v>
      </c>
      <c r="AP14" s="67"/>
      <c r="AQ14" s="67"/>
      <c r="AR14" s="68"/>
      <c r="AS14" s="1" t="s">
        <v>103</v>
      </c>
      <c r="BC14" s="36"/>
      <c r="BH14" s="1" t="s">
        <v>134</v>
      </c>
      <c r="BX14" s="37"/>
      <c r="CK14" s="80" t="s">
        <v>154</v>
      </c>
      <c r="CL14" s="80"/>
      <c r="CM14" s="80"/>
      <c r="CN14" s="81"/>
      <c r="CO14" s="72" t="str">
        <f>"1/6"</f>
        <v>1/6</v>
      </c>
      <c r="CP14" s="74"/>
      <c r="DF14" s="1" t="s">
        <v>200</v>
      </c>
      <c r="DH14" s="1" t="s">
        <v>201</v>
      </c>
      <c r="EF14" s="1" t="s">
        <v>220</v>
      </c>
      <c r="FH14" s="1" t="s">
        <v>255</v>
      </c>
      <c r="GA14" s="19"/>
      <c r="GB14" s="12"/>
      <c r="GC14" s="4"/>
      <c r="GE14" s="1" t="s">
        <v>164</v>
      </c>
      <c r="GX14" s="5"/>
    </row>
    <row r="15" spans="1:206" ht="25" customHeight="1">
      <c r="A15" s="20"/>
      <c r="B15" s="20"/>
      <c r="D15" s="19"/>
      <c r="E15" s="66" t="s">
        <v>62</v>
      </c>
      <c r="F15" s="67"/>
      <c r="G15" s="68"/>
      <c r="H15" s="19" t="s">
        <v>63</v>
      </c>
      <c r="I15" s="19"/>
      <c r="J15" s="66" t="s">
        <v>64</v>
      </c>
      <c r="K15" s="67"/>
      <c r="L15" s="68"/>
      <c r="M15" s="19" t="s">
        <v>65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AK15" s="1" t="s">
        <v>104</v>
      </c>
      <c r="BC15" s="40"/>
      <c r="BD15" s="41"/>
      <c r="BE15" s="41"/>
      <c r="BF15" s="41"/>
      <c r="BG15" s="41"/>
      <c r="BH15" s="41" t="s">
        <v>135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2"/>
      <c r="CJ15" s="32"/>
      <c r="CK15" s="80"/>
      <c r="CL15" s="80"/>
      <c r="CM15" s="80"/>
      <c r="CN15" s="81"/>
      <c r="CO15" s="75"/>
      <c r="CP15" s="77"/>
      <c r="DF15" s="1" t="s">
        <v>202</v>
      </c>
      <c r="DH15" s="1" t="s">
        <v>194</v>
      </c>
      <c r="EF15" s="1" t="s">
        <v>222</v>
      </c>
      <c r="FH15" s="1" t="s">
        <v>256</v>
      </c>
      <c r="FV15" s="66" t="s">
        <v>230</v>
      </c>
      <c r="FW15" s="67"/>
      <c r="FX15" s="68"/>
      <c r="GA15" s="19"/>
      <c r="GB15" s="12"/>
      <c r="GC15" s="4"/>
      <c r="GF15" s="1" t="s">
        <v>278</v>
      </c>
      <c r="GX15" s="5"/>
    </row>
    <row r="16" spans="1:206" ht="25" customHeight="1">
      <c r="A16" s="20"/>
      <c r="B16" s="20"/>
      <c r="D16" s="19"/>
      <c r="E16" s="19"/>
      <c r="F16" s="19"/>
      <c r="G16" s="19"/>
      <c r="H16" s="19" t="s">
        <v>66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AE16" s="1" t="s">
        <v>105</v>
      </c>
      <c r="AH16" s="1" t="s">
        <v>106</v>
      </c>
      <c r="CI16" s="1" t="s">
        <v>159</v>
      </c>
      <c r="EG16" s="1" t="s">
        <v>211</v>
      </c>
      <c r="EJ16" s="1" t="s">
        <v>221</v>
      </c>
      <c r="FH16" s="1" t="s">
        <v>257</v>
      </c>
      <c r="GA16" s="19"/>
      <c r="GB16" s="12"/>
      <c r="GC16" s="16"/>
      <c r="GD16" s="6"/>
      <c r="GE16" s="6"/>
      <c r="GF16" s="6" t="s">
        <v>279</v>
      </c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8"/>
    </row>
    <row r="17" spans="1:206" ht="25" customHeight="1">
      <c r="A17" s="70"/>
      <c r="B17" s="70"/>
      <c r="C17" s="7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AJ17" s="1" t="str">
        <f>"={"</f>
        <v>={</v>
      </c>
      <c r="AK17" s="66" t="s">
        <v>107</v>
      </c>
      <c r="AL17" s="67"/>
      <c r="AM17" s="67"/>
      <c r="AN17" s="67"/>
      <c r="AO17" s="68"/>
      <c r="AP17" s="1" t="s">
        <v>88</v>
      </c>
      <c r="BD17" s="1" t="s">
        <v>195</v>
      </c>
      <c r="BM17" s="1" t="s">
        <v>196</v>
      </c>
      <c r="CE17" s="66" t="s">
        <v>161</v>
      </c>
      <c r="CF17" s="67"/>
      <c r="CG17" s="67"/>
      <c r="CH17" s="68"/>
      <c r="CI17" s="1" t="s">
        <v>162</v>
      </c>
      <c r="DE17" s="1" t="s">
        <v>203</v>
      </c>
      <c r="EJ17" s="72" t="str">
        <f>"(0.00001×0.99)+(0.9999×0.01)=0.0100098"</f>
        <v>(0.00001×0.99)+(0.9999×0.01)=0.0100098</v>
      </c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4"/>
      <c r="FR17" s="1" t="s">
        <v>259</v>
      </c>
      <c r="FS17" s="1" t="s">
        <v>258</v>
      </c>
      <c r="GA17" s="19"/>
      <c r="GC17" s="34"/>
      <c r="GD17" s="9" t="s">
        <v>280</v>
      </c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15"/>
    </row>
    <row r="18" spans="1:206" ht="25" customHeight="1" thickBot="1">
      <c r="A18" s="20"/>
      <c r="B18" s="20"/>
      <c r="D18" s="19"/>
      <c r="E18" s="66" t="s">
        <v>67</v>
      </c>
      <c r="F18" s="67"/>
      <c r="G18" s="68"/>
      <c r="H18" s="19" t="s">
        <v>68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AI18" s="1" t="s">
        <v>108</v>
      </c>
      <c r="BE18" s="1" t="s">
        <v>137</v>
      </c>
      <c r="CI18" s="1" t="s">
        <v>150</v>
      </c>
      <c r="CJ18" s="1" t="s">
        <v>163</v>
      </c>
      <c r="DT18" s="1" t="s">
        <v>204</v>
      </c>
      <c r="EJ18" s="75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7"/>
      <c r="FC18" s="78" t="s">
        <v>241</v>
      </c>
      <c r="FD18" s="78"/>
      <c r="FE18" s="78"/>
      <c r="FF18" s="78"/>
      <c r="FG18" s="78" t="s">
        <v>260</v>
      </c>
      <c r="FH18" s="78"/>
      <c r="FI18" s="78"/>
      <c r="FJ18" s="78"/>
      <c r="FK18" s="78"/>
      <c r="FL18" s="78"/>
      <c r="FM18" s="69" t="s">
        <v>264</v>
      </c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GA18" s="19"/>
      <c r="GC18" s="59"/>
      <c r="GD18" s="24"/>
      <c r="GE18" s="24" t="s">
        <v>281</v>
      </c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5"/>
    </row>
    <row r="19" spans="1:206" ht="25" customHeight="1">
      <c r="A19" s="20"/>
      <c r="B19" s="20"/>
      <c r="D19" s="19"/>
      <c r="E19" s="19"/>
      <c r="F19" s="19"/>
      <c r="G19" s="19"/>
      <c r="H19" s="19" t="s">
        <v>79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AI19" s="1" t="s">
        <v>109</v>
      </c>
      <c r="AW19" s="1" t="s">
        <v>110</v>
      </c>
      <c r="BG19" s="1" t="s">
        <v>138</v>
      </c>
      <c r="CB19" s="1" t="s">
        <v>160</v>
      </c>
      <c r="CE19" s="66" t="s">
        <v>164</v>
      </c>
      <c r="CF19" s="67"/>
      <c r="CG19" s="67"/>
      <c r="CH19" s="68"/>
      <c r="CI19" s="1" t="s">
        <v>165</v>
      </c>
      <c r="EK19" s="1" t="s">
        <v>223</v>
      </c>
      <c r="EN19" s="1" t="s">
        <v>224</v>
      </c>
      <c r="FC19" s="79" t="s">
        <v>265</v>
      </c>
      <c r="FD19" s="79"/>
      <c r="FE19" s="79"/>
      <c r="FF19" s="79"/>
      <c r="FG19" s="79" t="s">
        <v>261</v>
      </c>
      <c r="FH19" s="79"/>
      <c r="FI19" s="79" t="s">
        <v>262</v>
      </c>
      <c r="FJ19" s="79"/>
      <c r="FK19" s="79" t="s">
        <v>263</v>
      </c>
      <c r="FL19" s="7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GA19" s="19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</row>
    <row r="20" spans="1:206" ht="25" customHeight="1">
      <c r="A20" s="20"/>
      <c r="B20" s="20"/>
      <c r="D20" s="19"/>
      <c r="E20" s="66" t="s">
        <v>69</v>
      </c>
      <c r="F20" s="67"/>
      <c r="G20" s="68"/>
      <c r="H20" s="19" t="s">
        <v>70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AA20" s="32"/>
      <c r="AB20" s="32"/>
      <c r="AE20" s="1" t="s">
        <v>69</v>
      </c>
      <c r="AJ20" s="1" t="str">
        <f>"={"</f>
        <v>={</v>
      </c>
      <c r="AK20" s="66" t="s">
        <v>89</v>
      </c>
      <c r="AL20" s="67"/>
      <c r="AM20" s="67"/>
      <c r="AN20" s="67"/>
      <c r="AO20" s="68"/>
      <c r="AP20" s="1" t="s">
        <v>88</v>
      </c>
      <c r="AY20" s="32"/>
      <c r="AZ20" s="32"/>
      <c r="BA20" s="32"/>
      <c r="BB20" s="32"/>
      <c r="BE20" s="1" t="s">
        <v>139</v>
      </c>
      <c r="BY20" s="32"/>
      <c r="BZ20" s="32"/>
      <c r="CA20" s="32"/>
      <c r="CB20" s="32"/>
      <c r="CJ20" s="1" t="s">
        <v>166</v>
      </c>
      <c r="CY20" s="32"/>
      <c r="CZ20" s="32"/>
      <c r="DA20" s="32"/>
      <c r="DB20" s="32"/>
      <c r="DG20" s="47" t="s">
        <v>205</v>
      </c>
      <c r="DN20" s="48" t="s">
        <v>206</v>
      </c>
      <c r="DY20" s="32"/>
      <c r="DZ20" s="32"/>
      <c r="EA20" s="32"/>
      <c r="EB20" s="32"/>
      <c r="EO20" s="1" t="s">
        <v>225</v>
      </c>
      <c r="EY20" s="32"/>
      <c r="EZ20" s="32"/>
      <c r="FA20" s="32"/>
      <c r="FB20" s="32"/>
      <c r="FC20" s="69">
        <v>3</v>
      </c>
      <c r="FD20" s="69"/>
      <c r="FE20" s="69"/>
      <c r="FF20" s="69"/>
      <c r="FG20" s="69" t="s">
        <v>266</v>
      </c>
      <c r="FH20" s="69"/>
      <c r="FI20" s="69" t="s">
        <v>266</v>
      </c>
      <c r="FJ20" s="69"/>
      <c r="FK20" s="69" t="s">
        <v>266</v>
      </c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32"/>
      <c r="FZ20" s="32"/>
      <c r="GA20" s="19"/>
      <c r="GB20" s="12"/>
      <c r="GC20" s="13" t="s">
        <v>1</v>
      </c>
      <c r="GD20" s="9" t="s">
        <v>6</v>
      </c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10"/>
    </row>
    <row r="21" spans="1:206" ht="25" customHeight="1">
      <c r="A21" s="70"/>
      <c r="B21" s="70"/>
      <c r="C21" s="70"/>
      <c r="D21" s="19"/>
      <c r="E21" s="19"/>
      <c r="F21" s="19"/>
      <c r="G21" s="19"/>
      <c r="H21" s="19" t="s">
        <v>71</v>
      </c>
      <c r="I21" s="19"/>
      <c r="J21" s="66" t="s">
        <v>72</v>
      </c>
      <c r="K21" s="67"/>
      <c r="L21" s="68"/>
      <c r="M21" s="19" t="s">
        <v>73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E21" s="1" t="s">
        <v>74</v>
      </c>
      <c r="AJ21" s="1" t="str">
        <f>"={"</f>
        <v>={</v>
      </c>
      <c r="AK21" s="66">
        <v>2</v>
      </c>
      <c r="AL21" s="67"/>
      <c r="AM21" s="67"/>
      <c r="AN21" s="67"/>
      <c r="AO21" s="68"/>
      <c r="AP21" s="1" t="s">
        <v>88</v>
      </c>
      <c r="AY21" s="33"/>
      <c r="AZ21" s="33"/>
      <c r="BG21" s="1" t="s">
        <v>140</v>
      </c>
      <c r="BY21" s="33"/>
      <c r="BZ21" s="33"/>
      <c r="CJ21" s="1" t="s">
        <v>167</v>
      </c>
      <c r="CY21" s="33"/>
      <c r="CZ21" s="33"/>
      <c r="DY21" s="33"/>
      <c r="DZ21" s="33"/>
      <c r="EO21" s="1" t="s">
        <v>226</v>
      </c>
      <c r="EY21" s="33"/>
      <c r="EZ21" s="33"/>
      <c r="FC21" s="69">
        <v>2</v>
      </c>
      <c r="FD21" s="69"/>
      <c r="FE21" s="69"/>
      <c r="FF21" s="69"/>
      <c r="FG21" s="69" t="s">
        <v>266</v>
      </c>
      <c r="FH21" s="69"/>
      <c r="FI21" s="69" t="s">
        <v>266</v>
      </c>
      <c r="FJ21" s="69"/>
      <c r="FK21" s="69" t="s">
        <v>267</v>
      </c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33"/>
      <c r="FZ21" s="33"/>
      <c r="GA21" s="19"/>
      <c r="GB21" s="12"/>
      <c r="GC21" s="11"/>
      <c r="GX21" s="12"/>
    </row>
    <row r="22" spans="1:206" ht="25" customHeight="1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I22" s="1" t="s">
        <v>112</v>
      </c>
      <c r="AJ22" s="1" t="s">
        <v>111</v>
      </c>
      <c r="AY22" s="33"/>
      <c r="AZ22" s="33"/>
      <c r="BE22" s="1" t="s">
        <v>141</v>
      </c>
      <c r="BF22" s="1" t="s">
        <v>144</v>
      </c>
      <c r="BY22" s="33"/>
      <c r="BZ22" s="33"/>
      <c r="CI22" s="1" t="s">
        <v>168</v>
      </c>
      <c r="CY22" s="33"/>
      <c r="CZ22" s="33"/>
      <c r="DY22" s="33"/>
      <c r="DZ22" s="33"/>
      <c r="EG22" s="1" t="s">
        <v>191</v>
      </c>
      <c r="EJ22" s="1" t="s">
        <v>225</v>
      </c>
      <c r="EY22" s="33"/>
      <c r="EZ22" s="33"/>
      <c r="FC22" s="69"/>
      <c r="FD22" s="69"/>
      <c r="FE22" s="69"/>
      <c r="FF22" s="69"/>
      <c r="FG22" s="69" t="s">
        <v>266</v>
      </c>
      <c r="FH22" s="69"/>
      <c r="FI22" s="69" t="s">
        <v>267</v>
      </c>
      <c r="FJ22" s="69"/>
      <c r="FK22" s="69" t="s">
        <v>266</v>
      </c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33"/>
      <c r="FZ22" s="33"/>
      <c r="GA22" s="19"/>
      <c r="GB22" s="12"/>
      <c r="GC22" s="11"/>
      <c r="GX22" s="12"/>
    </row>
    <row r="23" spans="1:206" ht="25" customHeight="1">
      <c r="A23" s="1"/>
      <c r="B23" s="1"/>
      <c r="C23" s="1"/>
      <c r="D23" s="19"/>
      <c r="E23" s="66" t="s">
        <v>74</v>
      </c>
      <c r="F23" s="67"/>
      <c r="G23" s="68"/>
      <c r="H23" s="19" t="s">
        <v>75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J23" s="1" t="s">
        <v>82</v>
      </c>
      <c r="AO23" s="66" t="s">
        <v>113</v>
      </c>
      <c r="AP23" s="67"/>
      <c r="AQ23" s="67"/>
      <c r="AR23" s="67"/>
      <c r="AS23" s="67"/>
      <c r="AT23" s="67"/>
      <c r="AU23" s="68"/>
      <c r="BH23" s="1" t="s">
        <v>133</v>
      </c>
      <c r="CI23" s="1" t="s">
        <v>169</v>
      </c>
      <c r="EJ23" s="72" t="str">
        <f>"(0.00001×0.99)=0.0000099"</f>
        <v>(0.00001×0.99)=0.0000099</v>
      </c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4"/>
      <c r="FC23" s="69"/>
      <c r="FD23" s="69"/>
      <c r="FE23" s="69"/>
      <c r="FF23" s="69"/>
      <c r="FG23" s="69" t="s">
        <v>267</v>
      </c>
      <c r="FH23" s="69"/>
      <c r="FI23" s="69" t="s">
        <v>266</v>
      </c>
      <c r="FJ23" s="69"/>
      <c r="FK23" s="69" t="s">
        <v>266</v>
      </c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GA23" s="19"/>
      <c r="GC23" s="11"/>
      <c r="GX23" s="12"/>
    </row>
    <row r="24" spans="1:206" ht="25" customHeight="1">
      <c r="D24" s="19"/>
      <c r="E24" s="19"/>
      <c r="F24" s="19"/>
      <c r="G24" s="19"/>
      <c r="H24" s="19" t="s">
        <v>71</v>
      </c>
      <c r="I24" s="19"/>
      <c r="J24" s="66" t="s">
        <v>76</v>
      </c>
      <c r="K24" s="67"/>
      <c r="L24" s="68"/>
      <c r="M24" s="19" t="s">
        <v>73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E24" s="1" t="s">
        <v>142</v>
      </c>
      <c r="BQ24" s="66" t="s">
        <v>143</v>
      </c>
      <c r="BR24" s="67"/>
      <c r="BS24" s="67"/>
      <c r="BT24" s="67"/>
      <c r="BU24" s="67"/>
      <c r="BV24" s="68"/>
      <c r="CJ24" s="1" t="s">
        <v>170</v>
      </c>
      <c r="DG24" s="1" t="s">
        <v>207</v>
      </c>
      <c r="EJ24" s="75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7"/>
      <c r="FC24" s="69">
        <v>1</v>
      </c>
      <c r="FD24" s="69"/>
      <c r="FE24" s="69"/>
      <c r="FF24" s="69"/>
      <c r="FG24" s="69" t="s">
        <v>266</v>
      </c>
      <c r="FH24" s="69"/>
      <c r="FI24" s="69" t="s">
        <v>267</v>
      </c>
      <c r="FJ24" s="69"/>
      <c r="FK24" s="69" t="s">
        <v>267</v>
      </c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GA24" s="19"/>
      <c r="GC24" s="11"/>
      <c r="GX24" s="12"/>
    </row>
    <row r="25" spans="1:206" ht="25" customHeight="1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71" t="s">
        <v>84</v>
      </c>
      <c r="AB25" s="71"/>
      <c r="AC25" s="71"/>
      <c r="AD25" s="1" t="s">
        <v>114</v>
      </c>
      <c r="AG25" s="1" t="s">
        <v>115</v>
      </c>
      <c r="AY25" s="33"/>
      <c r="AZ25" s="33"/>
      <c r="BG25" s="1" t="s">
        <v>145</v>
      </c>
      <c r="BY25" s="33"/>
      <c r="BZ25" s="33"/>
      <c r="CC25" s="13" t="s">
        <v>1</v>
      </c>
      <c r="CD25" s="9" t="s">
        <v>171</v>
      </c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10"/>
      <c r="CY25" s="33"/>
      <c r="CZ25" s="33"/>
      <c r="DY25" s="33"/>
      <c r="DZ25" s="33"/>
      <c r="EG25" s="1" t="s">
        <v>227</v>
      </c>
      <c r="EY25" s="33"/>
      <c r="EZ25" s="33"/>
      <c r="FC25" s="69"/>
      <c r="FD25" s="69"/>
      <c r="FE25" s="69"/>
      <c r="FF25" s="69"/>
      <c r="FG25" s="69" t="s">
        <v>267</v>
      </c>
      <c r="FH25" s="69"/>
      <c r="FI25" s="69" t="s">
        <v>266</v>
      </c>
      <c r="FJ25" s="69"/>
      <c r="FK25" s="69" t="s">
        <v>267</v>
      </c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33"/>
      <c r="FZ25" s="33"/>
      <c r="GA25" s="19"/>
      <c r="GC25" s="58"/>
      <c r="GX25" s="12"/>
    </row>
    <row r="26" spans="1:206" ht="25" customHeight="1">
      <c r="D26" s="19"/>
      <c r="E26" s="66" t="s">
        <v>77</v>
      </c>
      <c r="F26" s="67"/>
      <c r="G26" s="68"/>
      <c r="H26" s="19" t="s">
        <v>78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E26" s="1" t="s">
        <v>116</v>
      </c>
      <c r="AU26" s="1" t="s">
        <v>117</v>
      </c>
      <c r="AY26" s="33"/>
      <c r="AZ26" s="33"/>
      <c r="BG26" s="1" t="s">
        <v>146</v>
      </c>
      <c r="BY26" s="33"/>
      <c r="BZ26" s="33"/>
      <c r="CC26" s="11"/>
      <c r="CX26" s="12"/>
      <c r="CY26" s="33"/>
      <c r="CZ26" s="33"/>
      <c r="DA26" s="71" t="s">
        <v>228</v>
      </c>
      <c r="DB26" s="71"/>
      <c r="DC26" s="71"/>
      <c r="DD26" s="1" t="s">
        <v>229</v>
      </c>
      <c r="DY26" s="33"/>
      <c r="DZ26" s="33"/>
      <c r="EJ26" s="72" t="str">
        <f>"0.0000099/0.0100098≃0.001=0.1%"</f>
        <v>0.0000099/0.0100098≃0.001=0.1%</v>
      </c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4"/>
      <c r="EY26" s="33"/>
      <c r="EZ26" s="33"/>
      <c r="FC26" s="69"/>
      <c r="FD26" s="69"/>
      <c r="FE26" s="69"/>
      <c r="FF26" s="69"/>
      <c r="FG26" s="69" t="s">
        <v>267</v>
      </c>
      <c r="FH26" s="69"/>
      <c r="FI26" s="69" t="s">
        <v>267</v>
      </c>
      <c r="FJ26" s="69"/>
      <c r="FK26" s="69" t="s">
        <v>266</v>
      </c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33"/>
      <c r="FZ26" s="33"/>
      <c r="GA26" s="19"/>
      <c r="GC26" s="11"/>
      <c r="GX26" s="12"/>
    </row>
    <row r="27" spans="1:206" ht="25" customHeight="1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AE27" s="1" t="s">
        <v>118</v>
      </c>
      <c r="CC27" s="11"/>
      <c r="CD27" s="66" t="s">
        <v>172</v>
      </c>
      <c r="CE27" s="67"/>
      <c r="CF27" s="68"/>
      <c r="CG27" s="1" t="s">
        <v>173</v>
      </c>
      <c r="CX27" s="12"/>
      <c r="DE27" s="66" t="s">
        <v>230</v>
      </c>
      <c r="DF27" s="67"/>
      <c r="DG27" s="67"/>
      <c r="DH27" s="67"/>
      <c r="DI27" s="68"/>
      <c r="DJ27" s="1" t="s">
        <v>231</v>
      </c>
      <c r="EJ27" s="75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7"/>
      <c r="FC27" s="69">
        <v>0</v>
      </c>
      <c r="FD27" s="69"/>
      <c r="FE27" s="69"/>
      <c r="FF27" s="69"/>
      <c r="FG27" s="69" t="s">
        <v>267</v>
      </c>
      <c r="FH27" s="69"/>
      <c r="FI27" s="69" t="s">
        <v>267</v>
      </c>
      <c r="FJ27" s="69"/>
      <c r="FK27" s="69" t="s">
        <v>267</v>
      </c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GA27" s="19"/>
      <c r="GC27" s="11"/>
      <c r="GX27" s="12"/>
    </row>
    <row r="28" spans="1:206" ht="25" customHeight="1">
      <c r="D28" s="19"/>
      <c r="E28" s="19"/>
      <c r="F28" s="19" t="s">
        <v>55</v>
      </c>
      <c r="G28" s="19" t="s">
        <v>56</v>
      </c>
      <c r="H28" s="19" t="s">
        <v>80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AE28" s="1" t="s">
        <v>119</v>
      </c>
      <c r="CC28" s="11"/>
      <c r="CG28" s="1" t="s">
        <v>174</v>
      </c>
      <c r="CX28" s="12"/>
      <c r="DN28" s="1" t="s">
        <v>232</v>
      </c>
      <c r="FH28" s="1" t="s">
        <v>268</v>
      </c>
      <c r="FI28" s="1" t="s">
        <v>269</v>
      </c>
      <c r="GA28" s="19"/>
      <c r="GC28" s="11"/>
      <c r="GX28" s="12"/>
    </row>
    <row r="29" spans="1:206" ht="25" customHeight="1">
      <c r="A29" s="70"/>
      <c r="B29" s="70"/>
      <c r="C29" s="70"/>
      <c r="D29" s="19"/>
      <c r="E29" s="19"/>
      <c r="F29" s="19"/>
      <c r="G29" s="19"/>
      <c r="H29" s="19" t="s">
        <v>81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AE29" s="1" t="str">
        <f>"(1)"</f>
        <v>(1)</v>
      </c>
      <c r="AG29" s="1" t="s">
        <v>69</v>
      </c>
      <c r="AL29" s="1" t="str">
        <f>"={"</f>
        <v>={</v>
      </c>
      <c r="AM29" s="66"/>
      <c r="AN29" s="67"/>
      <c r="AO29" s="67"/>
      <c r="AP29" s="67"/>
      <c r="AQ29" s="68"/>
      <c r="AR29" s="1" t="s">
        <v>88</v>
      </c>
      <c r="BC29" s="13" t="s">
        <v>1</v>
      </c>
      <c r="BD29" s="9" t="s">
        <v>6</v>
      </c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CC29" s="11"/>
      <c r="CG29" s="1" t="s">
        <v>175</v>
      </c>
      <c r="CX29" s="12"/>
      <c r="EC29" s="13" t="s">
        <v>1</v>
      </c>
      <c r="ED29" s="9" t="s">
        <v>6</v>
      </c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10"/>
      <c r="FH29" s="1" t="s">
        <v>268</v>
      </c>
      <c r="FI29" s="1" t="s">
        <v>270</v>
      </c>
      <c r="GA29" s="19"/>
      <c r="GC29" s="11"/>
      <c r="GX29" s="12"/>
    </row>
    <row r="30" spans="1:206" ht="25" customHeight="1">
      <c r="D30" s="19"/>
      <c r="E30" s="19"/>
      <c r="F30" s="19"/>
      <c r="G30" s="19"/>
      <c r="H30" s="19" t="s">
        <v>82</v>
      </c>
      <c r="I30" s="19"/>
      <c r="J30" s="19"/>
      <c r="K30" s="19"/>
      <c r="L30" s="19"/>
      <c r="M30" s="66" t="s">
        <v>83</v>
      </c>
      <c r="N30" s="67"/>
      <c r="O30" s="67"/>
      <c r="P30" s="67"/>
      <c r="Q30" s="67"/>
      <c r="R30" s="68"/>
      <c r="S30" s="19"/>
      <c r="T30" s="19"/>
      <c r="U30" s="19"/>
      <c r="V30" s="19"/>
      <c r="W30" s="19"/>
      <c r="X30" s="19"/>
      <c r="Y30" s="19"/>
      <c r="AG30" s="1" t="s">
        <v>74</v>
      </c>
      <c r="AL30" s="1" t="str">
        <f>"={"</f>
        <v>={</v>
      </c>
      <c r="AM30" s="66"/>
      <c r="AN30" s="67"/>
      <c r="AO30" s="67"/>
      <c r="AP30" s="67"/>
      <c r="AQ30" s="68"/>
      <c r="AR30" s="1" t="s">
        <v>88</v>
      </c>
      <c r="BC30" s="11"/>
      <c r="BX30" s="12"/>
      <c r="CC30" s="11"/>
      <c r="CD30" s="66" t="s">
        <v>178</v>
      </c>
      <c r="CE30" s="67"/>
      <c r="CF30" s="68"/>
      <c r="CG30" s="1" t="s">
        <v>179</v>
      </c>
      <c r="CX30" s="12"/>
      <c r="DF30" s="66" t="s">
        <v>233</v>
      </c>
      <c r="DG30" s="67"/>
      <c r="DH30" s="67"/>
      <c r="DI30" s="67"/>
      <c r="DJ30" s="67"/>
      <c r="DK30" s="67"/>
      <c r="DL30" s="67"/>
      <c r="DM30" s="67"/>
      <c r="DN30" s="68"/>
      <c r="DO30" s="1" t="s">
        <v>234</v>
      </c>
      <c r="EC30" s="11"/>
      <c r="EX30" s="12"/>
      <c r="GA30" s="19"/>
      <c r="GC30" s="11"/>
      <c r="GX30" s="12"/>
    </row>
    <row r="31" spans="1:206" ht="25" customHeight="1">
      <c r="AE31" s="1" t="str">
        <f>"(2)"</f>
        <v>(2)</v>
      </c>
      <c r="AG31" s="1" t="s">
        <v>120</v>
      </c>
      <c r="BC31" s="11"/>
      <c r="BX31" s="12"/>
      <c r="CC31" s="11"/>
      <c r="CG31" s="1" t="s">
        <v>180</v>
      </c>
      <c r="CX31" s="12"/>
      <c r="DP31" s="1" t="s">
        <v>235</v>
      </c>
      <c r="EC31" s="11"/>
      <c r="EX31" s="12"/>
      <c r="GA31" s="19"/>
      <c r="GC31" s="29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7"/>
    </row>
    <row r="32" spans="1:206" ht="25" customHeight="1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AG32" s="60" t="s">
        <v>121</v>
      </c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2"/>
      <c r="BC32" s="11"/>
      <c r="BX32" s="12"/>
      <c r="CC32" s="11"/>
      <c r="CD32" s="66" t="s">
        <v>176</v>
      </c>
      <c r="CE32" s="67"/>
      <c r="CF32" s="68"/>
      <c r="CG32" s="1" t="s">
        <v>177</v>
      </c>
      <c r="CX32" s="12"/>
      <c r="DQ32" s="1" t="s">
        <v>236</v>
      </c>
      <c r="EC32" s="11"/>
      <c r="EX32" s="12"/>
      <c r="GA32" s="19"/>
    </row>
    <row r="33" spans="3:190" ht="25" customHeight="1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BC33" s="11"/>
      <c r="BX33" s="12"/>
      <c r="CC33" s="11"/>
      <c r="CG33" s="1" t="s">
        <v>181</v>
      </c>
      <c r="CX33" s="12"/>
      <c r="DN33" s="1" t="s">
        <v>237</v>
      </c>
      <c r="EC33" s="11"/>
      <c r="EX33" s="12"/>
      <c r="GA33" s="19"/>
      <c r="GC33" s="1" t="s">
        <v>3</v>
      </c>
      <c r="GH33" s="1" t="s">
        <v>40</v>
      </c>
    </row>
    <row r="34" spans="3:190" ht="25" customHeight="1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C34" s="11"/>
      <c r="BX34" s="12"/>
      <c r="CC34" s="11"/>
      <c r="CG34" s="1" t="s">
        <v>182</v>
      </c>
      <c r="CX34" s="12"/>
      <c r="EC34" s="11"/>
      <c r="EX34" s="12"/>
      <c r="GD34" s="1" t="s">
        <v>5</v>
      </c>
      <c r="GE34" s="1" t="s">
        <v>20</v>
      </c>
    </row>
    <row r="35" spans="3:190" ht="25" customHeight="1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1"/>
      <c r="BX35" s="12"/>
      <c r="CC35" s="11"/>
      <c r="CD35" s="66" t="s">
        <v>183</v>
      </c>
      <c r="CE35" s="67"/>
      <c r="CF35" s="68"/>
      <c r="CG35" s="1" t="s">
        <v>184</v>
      </c>
      <c r="CX35" s="12"/>
      <c r="EC35" s="11"/>
      <c r="EX35" s="12"/>
      <c r="GC35" s="1" t="s">
        <v>4</v>
      </c>
      <c r="GH35" s="1" t="s">
        <v>282</v>
      </c>
    </row>
    <row r="36" spans="3:190" ht="25" customHeight="1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C36" s="29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7"/>
      <c r="CC36" s="29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7"/>
      <c r="EC36" s="29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7"/>
    </row>
  </sheetData>
  <mergeCells count="116">
    <mergeCell ref="BQ24:BV24"/>
    <mergeCell ref="A29:C29"/>
    <mergeCell ref="FA2:FC2"/>
    <mergeCell ref="DA2:DC2"/>
    <mergeCell ref="EA2:EC2"/>
    <mergeCell ref="BA2:BC2"/>
    <mergeCell ref="CA2:CC2"/>
    <mergeCell ref="C2:F4"/>
    <mergeCell ref="AA2:AC2"/>
    <mergeCell ref="E23:G23"/>
    <mergeCell ref="J24:L24"/>
    <mergeCell ref="E26:G26"/>
    <mergeCell ref="BO3:BW4"/>
    <mergeCell ref="BA6:BC6"/>
    <mergeCell ref="BE7:BF7"/>
    <mergeCell ref="BE9:BF9"/>
    <mergeCell ref="GC2:GX3"/>
    <mergeCell ref="A6:C6"/>
    <mergeCell ref="A17:C17"/>
    <mergeCell ref="A21:C21"/>
    <mergeCell ref="E7:G7"/>
    <mergeCell ref="E8:G8"/>
    <mergeCell ref="E12:G12"/>
    <mergeCell ref="E15:G15"/>
    <mergeCell ref="J15:L15"/>
    <mergeCell ref="E18:G18"/>
    <mergeCell ref="E20:G20"/>
    <mergeCell ref="J21:L21"/>
    <mergeCell ref="AS12:AT12"/>
    <mergeCell ref="BE11:BF11"/>
    <mergeCell ref="CE3:CH3"/>
    <mergeCell ref="AG32:AW33"/>
    <mergeCell ref="M30:R30"/>
    <mergeCell ref="AK4:AO4"/>
    <mergeCell ref="AK5:AO5"/>
    <mergeCell ref="AJ6:AM6"/>
    <mergeCell ref="AK10:AO10"/>
    <mergeCell ref="AK11:AO11"/>
    <mergeCell ref="AO14:AR14"/>
    <mergeCell ref="AK17:AO17"/>
    <mergeCell ref="AK20:AO20"/>
    <mergeCell ref="AK21:AO21"/>
    <mergeCell ref="AO23:AU23"/>
    <mergeCell ref="AA25:AC25"/>
    <mergeCell ref="AM29:AQ29"/>
    <mergeCell ref="AM30:AQ30"/>
    <mergeCell ref="CD30:CF30"/>
    <mergeCell ref="CD32:CF32"/>
    <mergeCell ref="CD35:CF35"/>
    <mergeCell ref="DE3:DI3"/>
    <mergeCell ref="DE7:DI7"/>
    <mergeCell ref="DF30:DN30"/>
    <mergeCell ref="CK14:CN15"/>
    <mergeCell ref="CO14:CP15"/>
    <mergeCell ref="CE17:CH17"/>
    <mergeCell ref="CE19:CH19"/>
    <mergeCell ref="CD27:CF27"/>
    <mergeCell ref="CE5:CH5"/>
    <mergeCell ref="CO9:CP9"/>
    <mergeCell ref="CO10:CP11"/>
    <mergeCell ref="CK10:CN11"/>
    <mergeCell ref="CO13:CP13"/>
    <mergeCell ref="EJ17:EX18"/>
    <mergeCell ref="EJ23:EX24"/>
    <mergeCell ref="EJ26:EX27"/>
    <mergeCell ref="DA26:DC26"/>
    <mergeCell ref="DE27:DI27"/>
    <mergeCell ref="DN13:DS13"/>
    <mergeCell ref="EK6:EO6"/>
    <mergeCell ref="EK8:EO8"/>
    <mergeCell ref="ER6:EV6"/>
    <mergeCell ref="ER8:EV8"/>
    <mergeCell ref="FP12:FT12"/>
    <mergeCell ref="FV15:FX15"/>
    <mergeCell ref="FK19:FL19"/>
    <mergeCell ref="FI19:FJ19"/>
    <mergeCell ref="FG19:FH19"/>
    <mergeCell ref="FG18:FL18"/>
    <mergeCell ref="FE3:FH3"/>
    <mergeCell ref="FE6:FH6"/>
    <mergeCell ref="FA13:FC13"/>
    <mergeCell ref="FG21:FH21"/>
    <mergeCell ref="FI21:FJ21"/>
    <mergeCell ref="FK21:FL21"/>
    <mergeCell ref="FG22:FH22"/>
    <mergeCell ref="FI22:FJ22"/>
    <mergeCell ref="FK22:FL22"/>
    <mergeCell ref="FC18:FF18"/>
    <mergeCell ref="FC19:FF19"/>
    <mergeCell ref="FG20:FH20"/>
    <mergeCell ref="FI20:FJ20"/>
    <mergeCell ref="FK20:FL20"/>
    <mergeCell ref="FM27:FX27"/>
    <mergeCell ref="FM20:FX20"/>
    <mergeCell ref="FM21:FX23"/>
    <mergeCell ref="FM18:FX19"/>
    <mergeCell ref="FM24:FX26"/>
    <mergeCell ref="FG27:FH27"/>
    <mergeCell ref="FI27:FJ27"/>
    <mergeCell ref="FK27:FL27"/>
    <mergeCell ref="FC20:FF20"/>
    <mergeCell ref="FC27:FF27"/>
    <mergeCell ref="FC21:FF23"/>
    <mergeCell ref="FC24:FF26"/>
    <mergeCell ref="FG25:FH25"/>
    <mergeCell ref="FI25:FJ25"/>
    <mergeCell ref="FK25:FL25"/>
    <mergeCell ref="FG26:FH26"/>
    <mergeCell ref="FI26:FJ26"/>
    <mergeCell ref="FK26:FL26"/>
    <mergeCell ref="FG23:FH23"/>
    <mergeCell ref="FI23:FJ23"/>
    <mergeCell ref="FK23:FL23"/>
    <mergeCell ref="FG24:FH24"/>
    <mergeCell ref="FI24:FJ24"/>
    <mergeCell ref="FK24:FL24"/>
  </mergeCells>
  <phoneticPr fontId="2"/>
  <pageMargins left="0.6" right="0.6" top="0.3" bottom="0.1" header="0.3" footer="0.3"/>
  <pageSetup paperSize="9" scale="87" orientation="portrait" r:id="rId1"/>
  <headerFooter>
    <oddHeader>&amp;L2023/10/10&amp;C&amp;"メイリオ,Regular"&amp;16&amp;A&amp;R&amp;"メイリオ,Regular"（担当：YOH）</oddHeader>
    <oddFooter>&amp;R&amp;P / &amp;N</oddFooter>
  </headerFooter>
  <ignoredErrors>
    <ignoredError sqref="AK4:AK5 AK20 EK6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D86"/>
  <sheetViews>
    <sheetView topLeftCell="I9" workbookViewId="0">
      <selection activeCell="Q13" sqref="Q13"/>
    </sheetView>
  </sheetViews>
  <sheetFormatPr baseColWidth="10" defaultColWidth="8.83203125" defaultRowHeight="14"/>
  <cols>
    <col min="3" max="3" width="12.6640625" bestFit="1" customWidth="1"/>
    <col min="12" max="12" width="12.6640625" bestFit="1" customWidth="1"/>
    <col min="14" max="14" width="12.6640625" bestFit="1" customWidth="1"/>
    <col min="16" max="16" width="12.6640625" bestFit="1" customWidth="1"/>
    <col min="26" max="26" width="12.6640625" bestFit="1" customWidth="1"/>
    <col min="27" max="30" width="12.6640625" customWidth="1"/>
  </cols>
  <sheetData>
    <row r="2" spans="2:30">
      <c r="B2" s="30" t="s">
        <v>22</v>
      </c>
      <c r="C2">
        <v>0</v>
      </c>
      <c r="K2" s="30" t="s">
        <v>22</v>
      </c>
      <c r="L2">
        <v>0</v>
      </c>
      <c r="M2" s="30" t="s">
        <v>22</v>
      </c>
      <c r="N2">
        <v>0</v>
      </c>
      <c r="O2" s="30" t="s">
        <v>22</v>
      </c>
      <c r="P2">
        <v>3</v>
      </c>
      <c r="Y2" s="30" t="s">
        <v>22</v>
      </c>
      <c r="Z2">
        <v>0</v>
      </c>
    </row>
    <row r="3" spans="2:30">
      <c r="B3" s="30" t="s">
        <v>24</v>
      </c>
      <c r="C3">
        <v>1</v>
      </c>
      <c r="K3" s="30" t="s">
        <v>24</v>
      </c>
      <c r="L3">
        <v>1</v>
      </c>
      <c r="M3" s="30" t="s">
        <v>24</v>
      </c>
      <c r="N3">
        <v>2</v>
      </c>
      <c r="O3" s="30" t="s">
        <v>24</v>
      </c>
      <c r="P3">
        <v>1</v>
      </c>
      <c r="Y3" s="30" t="s">
        <v>24</v>
      </c>
      <c r="Z3">
        <v>1</v>
      </c>
    </row>
    <row r="5" spans="2:30">
      <c r="B5" s="30" t="s">
        <v>21</v>
      </c>
      <c r="C5" s="30" t="s">
        <v>23</v>
      </c>
      <c r="K5" s="30" t="s">
        <v>21</v>
      </c>
      <c r="L5" s="30" t="s">
        <v>23</v>
      </c>
      <c r="M5" s="30" t="s">
        <v>30</v>
      </c>
      <c r="N5" s="30" t="s">
        <v>29</v>
      </c>
      <c r="O5" s="30" t="s">
        <v>25</v>
      </c>
      <c r="P5" s="30" t="s">
        <v>32</v>
      </c>
      <c r="Y5" s="30" t="s">
        <v>21</v>
      </c>
      <c r="Z5" s="30" t="s">
        <v>23</v>
      </c>
      <c r="AA5" s="30" t="s">
        <v>25</v>
      </c>
      <c r="AB5" s="30" t="s">
        <v>26</v>
      </c>
      <c r="AC5" s="30" t="s">
        <v>27</v>
      </c>
      <c r="AD5" s="30" t="s">
        <v>28</v>
      </c>
    </row>
    <row r="6" spans="2:30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6"/>
  <sheetViews>
    <sheetView showGridLines="0" view="pageBreakPreview" zoomScale="60" zoomScaleNormal="90" zoomScalePageLayoutView="80" workbookViewId="0">
      <selection activeCell="AN13" sqref="AN13"/>
    </sheetView>
  </sheetViews>
  <sheetFormatPr baseColWidth="10" defaultColWidth="3.6640625" defaultRowHeight="25" customHeight="1"/>
  <cols>
    <col min="1" max="1" width="3.6640625" style="17"/>
    <col min="2" max="2" width="4.33203125" style="17" bestFit="1" customWidth="1"/>
    <col min="3" max="7" width="3.6640625" style="17"/>
    <col min="8" max="8" width="4" style="17" bestFit="1" customWidth="1"/>
    <col min="9" max="26" width="3.6640625" style="17"/>
    <col min="27" max="16384" width="3.6640625" style="1"/>
  </cols>
  <sheetData>
    <row r="1" spans="1:76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5" customHeight="1">
      <c r="A2" s="1"/>
      <c r="B2" s="1"/>
      <c r="C2" s="85" t="s">
        <v>0</v>
      </c>
      <c r="D2" s="86"/>
      <c r="E2" s="86"/>
      <c r="F2" s="87"/>
      <c r="G2" s="22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71" t="s">
        <v>38</v>
      </c>
      <c r="AB2" s="71"/>
      <c r="AC2" s="71"/>
      <c r="BA2" s="19"/>
      <c r="BC2" s="85" t="s">
        <v>2</v>
      </c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7"/>
    </row>
    <row r="3" spans="1:76" ht="25" customHeight="1" thickBot="1">
      <c r="A3" s="1"/>
      <c r="B3" s="1"/>
      <c r="C3" s="97"/>
      <c r="D3" s="71"/>
      <c r="E3" s="71"/>
      <c r="F3" s="98"/>
      <c r="G3" s="4" t="s">
        <v>35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BA3" s="19"/>
      <c r="BC3" s="88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90"/>
    </row>
    <row r="4" spans="1:76" ht="25" customHeight="1" thickBot="1">
      <c r="A4" s="1"/>
      <c r="B4" s="1"/>
      <c r="C4" s="88"/>
      <c r="D4" s="89"/>
      <c r="E4" s="89"/>
      <c r="F4" s="90"/>
      <c r="G4" s="23" t="s">
        <v>34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BA4" s="19"/>
      <c r="BC4" s="14"/>
      <c r="BD4" s="1" t="s">
        <v>7</v>
      </c>
      <c r="BV4" s="2"/>
      <c r="BW4" s="2"/>
      <c r="BX4" s="3"/>
    </row>
    <row r="5" spans="1:76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BA5" s="19"/>
      <c r="BC5" s="14"/>
      <c r="BE5" s="1" t="s">
        <v>11</v>
      </c>
      <c r="BH5" s="1" t="s">
        <v>10</v>
      </c>
      <c r="BX5" s="5"/>
    </row>
    <row r="6" spans="1:76" ht="25" customHeight="1">
      <c r="A6" s="71" t="s">
        <v>36</v>
      </c>
      <c r="B6" s="71"/>
      <c r="C6" s="7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BA6" s="19"/>
      <c r="BC6" s="27"/>
      <c r="BD6" s="6"/>
      <c r="BE6" s="6" t="s">
        <v>8</v>
      </c>
      <c r="BF6" s="6"/>
      <c r="BG6" s="6"/>
      <c r="BH6" s="6" t="s">
        <v>9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</row>
    <row r="7" spans="1:76" ht="25" customHeight="1">
      <c r="A7" s="20"/>
      <c r="B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BA7" s="19"/>
      <c r="BC7" s="18"/>
      <c r="BD7" s="9" t="s">
        <v>11</v>
      </c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5"/>
    </row>
    <row r="8" spans="1:76" ht="25" customHeight="1">
      <c r="A8" s="20"/>
      <c r="B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BA8" s="19"/>
      <c r="BC8" s="4"/>
      <c r="BE8" s="1" t="s">
        <v>12</v>
      </c>
      <c r="BX8" s="5"/>
    </row>
    <row r="9" spans="1:76" ht="25" customHeight="1">
      <c r="A9" s="20"/>
      <c r="B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BA9" s="19"/>
      <c r="BC9" s="4"/>
      <c r="BX9" s="5"/>
    </row>
    <row r="10" spans="1:76" ht="25" customHeight="1">
      <c r="A10" s="20"/>
      <c r="B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BA10" s="19"/>
      <c r="BC10" s="1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</row>
    <row r="11" spans="1:76" ht="25" customHeight="1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AC11" s="32"/>
      <c r="AE11" s="32"/>
      <c r="AF11" s="32"/>
      <c r="AH11" s="32"/>
      <c r="AI11" s="32"/>
      <c r="AJ11" s="32"/>
      <c r="AK11" s="32"/>
      <c r="AL11" s="32"/>
      <c r="AM11" s="32"/>
      <c r="AN11" s="32"/>
      <c r="AO11" s="32"/>
      <c r="AT11" s="32"/>
      <c r="AU11" s="32"/>
      <c r="AV11" s="32"/>
      <c r="AW11" s="32"/>
      <c r="AX11" s="32"/>
      <c r="AY11" s="32"/>
      <c r="AZ11" s="32"/>
      <c r="BA11" s="19"/>
      <c r="BC11" s="4"/>
      <c r="BD11" s="1" t="s">
        <v>8</v>
      </c>
      <c r="BX11" s="5"/>
    </row>
    <row r="12" spans="1:76" ht="25" customHeight="1">
      <c r="A12" s="20"/>
      <c r="B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BA12" s="19"/>
      <c r="BC12" s="4"/>
      <c r="BE12" s="1" t="s">
        <v>13</v>
      </c>
      <c r="BX12" s="5"/>
    </row>
    <row r="13" spans="1:76" ht="25" customHeight="1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BA13" s="19"/>
      <c r="BB13" s="26"/>
      <c r="BC13" s="4"/>
      <c r="BX13" s="5"/>
    </row>
    <row r="14" spans="1:76" ht="25" customHeight="1">
      <c r="A14" s="20"/>
      <c r="B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BA14" s="19"/>
      <c r="BB14" s="12"/>
      <c r="BC14" s="4"/>
      <c r="BX14" s="5"/>
    </row>
    <row r="15" spans="1:76" ht="25" customHeight="1">
      <c r="A15" s="20"/>
      <c r="B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BA15" s="19"/>
      <c r="BB15" s="12"/>
      <c r="BC15" s="4"/>
      <c r="BD15" s="1" t="s">
        <v>14</v>
      </c>
      <c r="BH15" s="1" t="s">
        <v>15</v>
      </c>
      <c r="BX15" s="5"/>
    </row>
    <row r="16" spans="1:76" ht="25" customHeight="1">
      <c r="A16" s="20"/>
      <c r="B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BA16" s="19"/>
      <c r="BB16" s="12"/>
      <c r="BC16" s="4"/>
      <c r="BD16" s="1" t="s">
        <v>16</v>
      </c>
      <c r="BH16" s="1" t="s">
        <v>17</v>
      </c>
      <c r="BX16" s="5"/>
    </row>
    <row r="17" spans="1:76" ht="25" customHeight="1" thickBot="1">
      <c r="A17" s="70"/>
      <c r="B17" s="70"/>
      <c r="C17" s="7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BA17" s="19"/>
      <c r="BB17" s="12"/>
      <c r="BC17" s="23"/>
      <c r="BD17" s="24" t="s">
        <v>18</v>
      </c>
      <c r="BE17" s="24"/>
      <c r="BF17" s="24"/>
      <c r="BG17" s="24"/>
      <c r="BH17" s="24" t="s">
        <v>19</v>
      </c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5"/>
    </row>
    <row r="18" spans="1:76" ht="25" customHeight="1">
      <c r="A18" s="20"/>
      <c r="B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BA18" s="19"/>
      <c r="BC18" s="28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ht="25" customHeight="1">
      <c r="A19" s="20"/>
      <c r="B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BA19" s="19"/>
      <c r="BB19" s="12"/>
      <c r="BC19" s="13" t="s">
        <v>1</v>
      </c>
      <c r="BD19" s="9" t="s">
        <v>6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</row>
    <row r="20" spans="1:76" ht="25" customHeight="1">
      <c r="A20" s="20"/>
      <c r="B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AA20" s="32"/>
      <c r="AB20" s="32"/>
      <c r="AY20" s="32"/>
      <c r="AZ20" s="32"/>
      <c r="BA20" s="19"/>
      <c r="BB20" s="12"/>
      <c r="BC20" s="11"/>
      <c r="BX20" s="12"/>
    </row>
    <row r="21" spans="1:76" ht="25" customHeight="1">
      <c r="A21" s="70"/>
      <c r="B21" s="70"/>
      <c r="C21" s="7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Y21" s="33"/>
      <c r="AZ21" s="33"/>
      <c r="BA21" s="19"/>
      <c r="BB21" s="12"/>
      <c r="BC21" s="11"/>
      <c r="BX21" s="12"/>
    </row>
    <row r="22" spans="1:76" ht="25" customHeight="1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Y22" s="33"/>
      <c r="AZ22" s="33"/>
      <c r="BA22" s="19"/>
      <c r="BB22" s="12"/>
      <c r="BC22" s="11"/>
      <c r="BX22" s="12"/>
    </row>
    <row r="23" spans="1:76" ht="25" customHeight="1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BA23" s="19"/>
      <c r="BC23" s="11"/>
      <c r="BX23" s="12"/>
    </row>
    <row r="24" spans="1:76" ht="25" customHeight="1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A24" s="19"/>
      <c r="BC24" s="11"/>
      <c r="BX24" s="12"/>
    </row>
    <row r="25" spans="1:76" ht="25" customHeight="1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Y25" s="33"/>
      <c r="AZ25" s="33"/>
      <c r="BA25" s="19"/>
      <c r="BC25" s="11"/>
      <c r="BX25" s="12"/>
    </row>
    <row r="26" spans="1:76" ht="25" customHeight="1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Y26" s="33"/>
      <c r="AZ26" s="33"/>
      <c r="BA26" s="19"/>
      <c r="BC26" s="11"/>
      <c r="BX26" s="12"/>
    </row>
    <row r="27" spans="1:76" ht="25" customHeight="1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BA27" s="19"/>
      <c r="BC27" s="11"/>
      <c r="BX27" s="12"/>
    </row>
    <row r="28" spans="1:76" ht="25" customHeight="1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BA28" s="19"/>
      <c r="BC28" s="11"/>
      <c r="BX28" s="12"/>
    </row>
    <row r="29" spans="1:76" ht="25" customHeight="1">
      <c r="A29" s="70"/>
      <c r="B29" s="70"/>
      <c r="C29" s="7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BA29" s="19"/>
      <c r="BC29" s="11"/>
      <c r="BX29" s="12"/>
    </row>
    <row r="30" spans="1:76" ht="25" customHeight="1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BA30" s="19"/>
      <c r="BC30" s="11"/>
      <c r="BX30" s="12"/>
    </row>
    <row r="31" spans="1:76" ht="25" customHeight="1">
      <c r="BA31" s="19"/>
      <c r="BC31" s="29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7"/>
    </row>
    <row r="32" spans="1:76" ht="25" customHeight="1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BA32" s="19"/>
    </row>
    <row r="33" spans="3:65" ht="25" customHeight="1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BA33" s="19"/>
      <c r="BC33" s="1" t="s">
        <v>3</v>
      </c>
      <c r="BH33" s="1" t="s">
        <v>40</v>
      </c>
    </row>
    <row r="34" spans="3:65" ht="25" customHeight="1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D34" s="1" t="s">
        <v>5</v>
      </c>
      <c r="BE34" s="1" t="s">
        <v>20</v>
      </c>
    </row>
    <row r="35" spans="3:65" ht="25" customHeight="1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" t="s">
        <v>4</v>
      </c>
      <c r="BH35" s="1" t="s">
        <v>31</v>
      </c>
    </row>
    <row r="36" spans="3:65" ht="25" customHeight="1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M36" s="1" t="s">
        <v>39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統計学B #03</vt:lpstr>
      <vt:lpstr>統計学B #03_解答</vt:lpstr>
      <vt:lpstr>norm.dist</vt:lpstr>
      <vt:lpstr>temp</vt:lpstr>
      <vt:lpstr>temp!Print_Area</vt:lpstr>
      <vt:lpstr>'統計学B #03'!Print_Area</vt:lpstr>
      <vt:lpstr>'統計学B #03_解答'!Print_Area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2023-09-19T07:54:56Z</cp:lastPrinted>
  <dcterms:created xsi:type="dcterms:W3CDTF">2019-04-23T06:14:39Z</dcterms:created>
  <dcterms:modified xsi:type="dcterms:W3CDTF">2023-09-21T01:19:05Z</dcterms:modified>
</cp:coreProperties>
</file>