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is\Desktop\"/>
    </mc:Choice>
  </mc:AlternateContent>
  <xr:revisionPtr revIDLastSave="0" documentId="13_ncr:1_{C0476B6C-5E88-4699-8E42-F4A5642CF95A}" xr6:coauthVersionLast="45" xr6:coauthVersionMax="45" xr10:uidLastSave="{00000000-0000-0000-0000-000000000000}"/>
  <bookViews>
    <workbookView xWindow="-110" yWindow="-110" windowWidth="19420" windowHeight="10420" activeTab="2" xr2:uid="{B105BB58-3ED0-4205-B585-31CA31CF9158}"/>
  </bookViews>
  <sheets>
    <sheet name="Q1" sheetId="1" r:id="rId1"/>
    <sheet name="Q2-6" sheetId="2" r:id="rId2"/>
    <sheet name="Q7-1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  <c r="L15" i="3"/>
  <c r="H15" i="3"/>
  <c r="G15" i="3"/>
  <c r="F15" i="3"/>
  <c r="E15" i="3"/>
  <c r="D15" i="3"/>
  <c r="D14" i="3"/>
  <c r="E14" i="3"/>
  <c r="F14" i="3"/>
  <c r="G14" i="3"/>
  <c r="H14" i="3"/>
  <c r="H13" i="3"/>
  <c r="G13" i="3"/>
  <c r="F13" i="3"/>
  <c r="E13" i="3"/>
  <c r="D13" i="3"/>
  <c r="L8" i="3"/>
  <c r="L7" i="3"/>
  <c r="H10" i="3"/>
  <c r="G10" i="3"/>
  <c r="F10" i="3"/>
  <c r="E10" i="3"/>
  <c r="D10" i="3"/>
  <c r="H9" i="3"/>
  <c r="G9" i="3"/>
  <c r="F9" i="3"/>
  <c r="E9" i="3"/>
  <c r="D9" i="3"/>
  <c r="L5" i="3"/>
  <c r="L4" i="3"/>
  <c r="K5" i="3"/>
  <c r="K4" i="3"/>
  <c r="E19" i="2"/>
  <c r="D19" i="2"/>
  <c r="I18" i="2"/>
  <c r="H18" i="2"/>
  <c r="I17" i="2"/>
  <c r="H17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I4" i="2"/>
  <c r="H4" i="2"/>
  <c r="E18" i="2"/>
  <c r="D18" i="2"/>
  <c r="E17" i="2"/>
  <c r="D17" i="2"/>
  <c r="E16" i="2"/>
  <c r="D16" i="2"/>
</calcChain>
</file>

<file path=xl/sharedStrings.xml><?xml version="1.0" encoding="utf-8"?>
<sst xmlns="http://schemas.openxmlformats.org/spreadsheetml/2006/main" count="47" uniqueCount="28">
  <si>
    <t>氏名</t>
    <rPh sb="0" eb="2">
      <t>シメイ</t>
    </rPh>
    <phoneticPr fontId="1"/>
  </si>
  <si>
    <t>カルテ番号</t>
    <rPh sb="3" eb="5">
      <t>バンゴウ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</si>
  <si>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</si>
  <si>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</si>
  <si>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</si>
  <si>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</si>
  <si>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脈拍数</t>
    <rPh sb="0" eb="3">
      <t>ミャクハクスウ</t>
    </rPh>
    <phoneticPr fontId="1"/>
  </si>
  <si>
    <t>緊急連絡先電話番号</t>
    <rPh sb="0" eb="2">
      <t>キンキュウ</t>
    </rPh>
    <rPh sb="2" eb="5">
      <t>レンラクサキ</t>
    </rPh>
    <rPh sb="5" eb="7">
      <t>デンワ</t>
    </rPh>
    <rPh sb="7" eb="9">
      <t>バンゴウ</t>
    </rPh>
    <phoneticPr fontId="1"/>
  </si>
  <si>
    <t>血液型</t>
    <rPh sb="0" eb="3">
      <t>ケツエキガタ</t>
    </rPh>
    <phoneticPr fontId="1"/>
  </si>
  <si>
    <t>・・・</t>
    <phoneticPr fontId="1"/>
  </si>
  <si>
    <t>平均</t>
    <rPh sb="0" eb="2">
      <t>ヘイキン</t>
    </rPh>
    <phoneticPr fontId="1"/>
  </si>
  <si>
    <t>標準偏差</t>
    <rPh sb="0" eb="2">
      <t>ヒョウジュン</t>
    </rPh>
    <rPh sb="2" eb="4">
      <t>ヘンサ</t>
    </rPh>
    <phoneticPr fontId="1"/>
  </si>
  <si>
    <t>分散</t>
    <rPh sb="0" eb="2">
      <t>ブンサン</t>
    </rPh>
    <phoneticPr fontId="1"/>
  </si>
  <si>
    <t>平均からの偏差</t>
    <rPh sb="0" eb="2">
      <t>ヘイキン</t>
    </rPh>
    <rPh sb="5" eb="7">
      <t>ヘンサ</t>
    </rPh>
    <phoneticPr fontId="1"/>
  </si>
  <si>
    <t>平均からの偏差の２乗</t>
    <rPh sb="0" eb="2">
      <t>ヘイキン</t>
    </rPh>
    <rPh sb="5" eb="7">
      <t>ヘンサ</t>
    </rPh>
    <rPh sb="9" eb="10">
      <t>ジョウ</t>
    </rPh>
    <phoneticPr fontId="1"/>
  </si>
  <si>
    <t>変動係数</t>
    <rPh sb="0" eb="2">
      <t>ヘンドウ</t>
    </rPh>
    <rPh sb="2" eb="4">
      <t>ケイスウ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</si>
  <si>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</si>
  <si>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</si>
  <si>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学生氏名</t>
    <rPh sb="0" eb="2">
      <t>ガクセイ</t>
    </rPh>
    <rPh sb="2" eb="4">
      <t>シメイ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</si>
  <si>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</si>
  <si>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</si>
  <si>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</si>
  <si>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</si>
  <si>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</si>
  <si>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偏差値</t>
    <rPh sb="0" eb="3">
      <t>ヘンサチ</t>
    </rPh>
    <phoneticPr fontId="1"/>
  </si>
  <si>
    <t>共分散</t>
    <rPh sb="0" eb="3">
      <t>キョウブンサン</t>
    </rPh>
    <phoneticPr fontId="1"/>
  </si>
  <si>
    <t>相関係数</t>
    <rPh sb="0" eb="2">
      <t>ソウカン</t>
    </rPh>
    <rPh sb="2" eb="4">
      <t>ケイスウ</t>
    </rPh>
    <phoneticPr fontId="1"/>
  </si>
  <si>
    <t>数学×理科</t>
    <rPh sb="0" eb="2">
      <t>スウガク</t>
    </rPh>
    <rPh sb="3" eb="5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</si>
</sst>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920F-D940-43AC-9AE4-1FBF90E38D77}">
  <dimension ref="C3:D11"/>
  <sheetViews>
    <sheetView showGridLines="0" workbookViewId="0">
      <selection activeCell="B2" sqref="B2:E12"/>
    </sheetView>
  </sheetViews>
  <sheetFormatPr defaultRowHeight="18" x14ac:dyDescent="0.55000000000000004"/>
  <cols>
    <col min="2" max="2" width="3.58203125" customWidth="1"/>
    <col min="3" max="3" width="18.25" bestFit="1" customWidth="1"/>
    <col min="5" max="5" width="3.58203125" customWidth="1"/>
  </cols>
  <sheetData>
    <row r="3" spans="3:4" x14ac:dyDescent="0.55000000000000004">
      <c r="C3" s="1" t="s">
        <v>1</v>
      </c>
      <c r="D3" s="1" t="s">
        <v>9</v>
      </c>
    </row>
    <row r="4" spans="3:4" x14ac:dyDescent="0.55000000000000004">
      <c r="C4" s="1" t="s">
        <v>0</v>
      </c>
      <c r="D4" s="1" t="s">
        <v>9</v>
      </c>
    </row>
    <row r="5" spans="3:4" x14ac:dyDescent="0.55000000000000004">
      <c r="C5" s="1" t="s">
        <v>2</v>
      </c>
      <c r="D5" s="1" t="s">
        <v>9</v>
      </c>
    </row>
    <row r="6" spans="3:4" x14ac:dyDescent="0.55000000000000004">
      <c r="C6" s="1" t="s">
        <v>3</v>
      </c>
      <c r="D6" s="1" t="s">
        <v>9</v>
      </c>
    </row>
    <row r="7" spans="3:4" x14ac:dyDescent="0.55000000000000004">
      <c r="C7" s="1" t="s">
        <v>7</v>
      </c>
      <c r="D7" s="1" t="s">
        <v>9</v>
      </c>
    </row>
    <row r="8" spans="3:4" x14ac:dyDescent="0.55000000000000004">
      <c r="C8" s="1" t="s">
        <v>8</v>
      </c>
      <c r="D8" s="1" t="s">
        <v>9</v>
      </c>
    </row>
    <row r="9" spans="3:4" x14ac:dyDescent="0.55000000000000004">
      <c r="C9" s="1" t="s">
        <v>4</v>
      </c>
      <c r="D9" s="1" t="s">
        <v>9</v>
      </c>
    </row>
    <row r="10" spans="3:4" x14ac:dyDescent="0.55000000000000004">
      <c r="C10" s="1" t="s">
        <v>5</v>
      </c>
      <c r="D10" s="1" t="s">
        <v>9</v>
      </c>
    </row>
    <row r="11" spans="3:4" x14ac:dyDescent="0.55000000000000004">
      <c r="C11" s="1" t="s">
        <v>6</v>
      </c>
      <c r="D11" s="1" t="s"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A1AE-A27F-47B9-AEA2-8F9E50D86315}">
  <dimension ref="C3:I19"/>
  <sheetViews>
    <sheetView showGridLines="0" workbookViewId="0">
      <selection activeCell="B2" sqref="B2:F14"/>
    </sheetView>
  </sheetViews>
  <sheetFormatPr defaultRowHeight="18" x14ac:dyDescent="0.55000000000000004"/>
  <cols>
    <col min="2" max="2" width="3.58203125" customWidth="1"/>
    <col min="3" max="3" width="10.4140625" bestFit="1" customWidth="1"/>
    <col min="4" max="5" width="9.6640625" bestFit="1" customWidth="1"/>
    <col min="6" max="6" width="3.58203125" customWidth="1"/>
  </cols>
  <sheetData>
    <row r="3" spans="3:9" x14ac:dyDescent="0.55000000000000004">
      <c r="C3" s="3" t="s">
        <v>1</v>
      </c>
      <c r="D3" s="3" t="s">
        <v>4</v>
      </c>
      <c r="E3" s="3" t="s">
        <v>5</v>
      </c>
      <c r="H3" t="s">
        <v>14</v>
      </c>
    </row>
    <row r="4" spans="3:9" x14ac:dyDescent="0.55000000000000004">
      <c r="C4" s="1">
        <v>1001</v>
      </c>
      <c r="D4" s="1">
        <v>163</v>
      </c>
      <c r="E4" s="1">
        <v>48</v>
      </c>
      <c r="H4">
        <f>(D4-D$16)^2</f>
        <v>2.8899999999999615</v>
      </c>
      <c r="I4">
        <f>(E4-E$16)^2</f>
        <v>116.63999999999994</v>
      </c>
    </row>
    <row r="5" spans="3:9" x14ac:dyDescent="0.55000000000000004">
      <c r="C5" s="1">
        <v>1002</v>
      </c>
      <c r="D5" s="1">
        <v>152</v>
      </c>
      <c r="E5" s="1">
        <v>45</v>
      </c>
      <c r="H5">
        <f t="shared" ref="H5:H13" si="0">(D5-D$16)^2</f>
        <v>161.28999999999971</v>
      </c>
      <c r="I5">
        <f t="shared" ref="I5:I13" si="1">(E5-E$16)^2</f>
        <v>190.43999999999991</v>
      </c>
    </row>
    <row r="6" spans="3:9" x14ac:dyDescent="0.55000000000000004">
      <c r="C6" s="1">
        <v>1003</v>
      </c>
      <c r="D6" s="1">
        <v>178</v>
      </c>
      <c r="E6" s="1">
        <v>68</v>
      </c>
      <c r="H6">
        <f t="shared" si="0"/>
        <v>176.8900000000003</v>
      </c>
      <c r="I6">
        <f t="shared" si="1"/>
        <v>84.640000000000057</v>
      </c>
    </row>
    <row r="7" spans="3:9" x14ac:dyDescent="0.55000000000000004">
      <c r="C7" s="1">
        <v>1004</v>
      </c>
      <c r="D7" s="1">
        <v>145</v>
      </c>
      <c r="E7" s="1">
        <v>42</v>
      </c>
      <c r="H7">
        <f t="shared" si="0"/>
        <v>388.08999999999958</v>
      </c>
      <c r="I7">
        <f t="shared" si="1"/>
        <v>282.2399999999999</v>
      </c>
    </row>
    <row r="8" spans="3:9" x14ac:dyDescent="0.55000000000000004">
      <c r="C8" s="1">
        <v>1005</v>
      </c>
      <c r="D8" s="1">
        <v>182</v>
      </c>
      <c r="E8" s="1">
        <v>75</v>
      </c>
      <c r="H8">
        <f t="shared" si="0"/>
        <v>299.29000000000042</v>
      </c>
      <c r="I8">
        <f t="shared" si="1"/>
        <v>262.44000000000011</v>
      </c>
    </row>
    <row r="9" spans="3:9" x14ac:dyDescent="0.55000000000000004">
      <c r="C9" s="1">
        <v>1006</v>
      </c>
      <c r="D9" s="1">
        <v>191</v>
      </c>
      <c r="E9" s="1">
        <v>82</v>
      </c>
      <c r="H9">
        <f t="shared" si="0"/>
        <v>691.69000000000062</v>
      </c>
      <c r="I9">
        <f t="shared" si="1"/>
        <v>538.24000000000012</v>
      </c>
    </row>
    <row r="10" spans="3:9" x14ac:dyDescent="0.55000000000000004">
      <c r="C10" s="1">
        <v>1007</v>
      </c>
      <c r="D10" s="1">
        <v>165</v>
      </c>
      <c r="E10" s="1">
        <v>54</v>
      </c>
      <c r="H10">
        <f t="shared" si="0"/>
        <v>9.0000000000006825E-2</v>
      </c>
      <c r="I10">
        <f t="shared" si="1"/>
        <v>23.039999999999974</v>
      </c>
    </row>
    <row r="11" spans="3:9" x14ac:dyDescent="0.55000000000000004">
      <c r="C11" s="1">
        <v>1008</v>
      </c>
      <c r="D11" s="1">
        <v>171</v>
      </c>
      <c r="E11" s="1">
        <v>65</v>
      </c>
      <c r="H11">
        <f t="shared" si="0"/>
        <v>39.69000000000014</v>
      </c>
      <c r="I11">
        <f t="shared" si="1"/>
        <v>38.440000000000033</v>
      </c>
    </row>
    <row r="12" spans="3:9" x14ac:dyDescent="0.55000000000000004">
      <c r="C12" s="1">
        <v>1009</v>
      </c>
      <c r="D12" s="1">
        <v>125</v>
      </c>
      <c r="E12" s="1">
        <v>38</v>
      </c>
      <c r="H12">
        <f t="shared" si="0"/>
        <v>1576.089999999999</v>
      </c>
      <c r="I12">
        <f t="shared" si="1"/>
        <v>432.63999999999987</v>
      </c>
    </row>
    <row r="13" spans="3:9" x14ac:dyDescent="0.55000000000000004">
      <c r="C13" s="1">
        <v>1010</v>
      </c>
      <c r="D13" s="1">
        <v>175</v>
      </c>
      <c r="E13" s="1">
        <v>71</v>
      </c>
      <c r="H13">
        <f t="shared" si="0"/>
        <v>106.09000000000023</v>
      </c>
      <c r="I13">
        <f t="shared" si="1"/>
        <v>148.84000000000006</v>
      </c>
    </row>
    <row r="16" spans="3:9" x14ac:dyDescent="0.55000000000000004">
      <c r="C16" t="s">
        <v>10</v>
      </c>
      <c r="D16" s="2">
        <f>AVERAGE(D4:D13)</f>
        <v>164.7</v>
      </c>
      <c r="E16" s="2">
        <f>AVERAGE(E4:E13)</f>
        <v>58.8</v>
      </c>
    </row>
    <row r="17" spans="3:9" x14ac:dyDescent="0.55000000000000004">
      <c r="C17" t="s">
        <v>12</v>
      </c>
      <c r="D17" s="2">
        <f>_xlfn.VAR.P(D4:D13)</f>
        <v>344.21</v>
      </c>
      <c r="E17" s="2">
        <f>_xlfn.VAR.P(E4:E13)</f>
        <v>211.76</v>
      </c>
      <c r="H17">
        <f>SUM(H4:H13)/COUNT(H4:H13)</f>
        <v>344.20999999999992</v>
      </c>
      <c r="I17">
        <f>SUM(I4:I13)/COUNT(I4:I13)</f>
        <v>211.76</v>
      </c>
    </row>
    <row r="18" spans="3:9" x14ac:dyDescent="0.55000000000000004">
      <c r="C18" t="s">
        <v>11</v>
      </c>
      <c r="D18" s="2">
        <f>_xlfn.STDEV.P(D4:D13)</f>
        <v>18.552897347853783</v>
      </c>
      <c r="E18" s="2">
        <f>_xlfn.STDEV.P(E4:E13)</f>
        <v>14.551975810864997</v>
      </c>
      <c r="H18">
        <f>SQRT(H17)</f>
        <v>18.552897347853783</v>
      </c>
      <c r="I18">
        <f>SQRT(I17)</f>
        <v>14.551975810864997</v>
      </c>
    </row>
    <row r="19" spans="3:9" x14ac:dyDescent="0.55000000000000004">
      <c r="C19" t="s">
        <v>15</v>
      </c>
      <c r="D19" s="2">
        <f>D18/D16</f>
        <v>0.11264661413390276</v>
      </c>
      <c r="E19" s="2">
        <f>E18/E16</f>
        <v>0.24748258181743193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924C-DEC0-42E4-A06F-395E626C4019}">
  <dimension ref="C3:L16"/>
  <sheetViews>
    <sheetView showGridLines="0" tabSelected="1" workbookViewId="0">
      <selection activeCell="B2" sqref="B2:I6"/>
    </sheetView>
  </sheetViews>
  <sheetFormatPr defaultRowHeight="18" x14ac:dyDescent="0.55000000000000004"/>
  <cols>
    <col min="2" max="2" width="3.58203125" customWidth="1"/>
    <col min="9" max="9" width="3.58203125" customWidth="1"/>
  </cols>
  <sheetData>
    <row r="3" spans="3:12" x14ac:dyDescent="0.55000000000000004"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K3" t="s">
        <v>10</v>
      </c>
      <c r="L3" t="s">
        <v>11</v>
      </c>
    </row>
    <row r="4" spans="3:12" x14ac:dyDescent="0.55000000000000004">
      <c r="C4" s="3" t="s">
        <v>16</v>
      </c>
      <c r="D4" s="3">
        <v>80</v>
      </c>
      <c r="E4" s="3">
        <v>76</v>
      </c>
      <c r="F4" s="3">
        <v>52</v>
      </c>
      <c r="G4" s="3">
        <v>68</v>
      </c>
      <c r="H4" s="3">
        <v>92</v>
      </c>
      <c r="K4">
        <f>AVERAGE(D4:H4)</f>
        <v>73.599999999999994</v>
      </c>
      <c r="L4">
        <f>_xlfn.STDEV.P(D4:H4)</f>
        <v>13.290598180668919</v>
      </c>
    </row>
    <row r="5" spans="3:12" x14ac:dyDescent="0.55000000000000004">
      <c r="C5" s="3" t="s">
        <v>17</v>
      </c>
      <c r="D5" s="3">
        <v>78</v>
      </c>
      <c r="E5" s="3">
        <v>64</v>
      </c>
      <c r="F5" s="3">
        <v>72</v>
      </c>
      <c r="G5" s="3">
        <v>65</v>
      </c>
      <c r="H5" s="3">
        <v>83</v>
      </c>
      <c r="K5">
        <f>AVERAGE(D5:H5)</f>
        <v>72.400000000000006</v>
      </c>
      <c r="L5">
        <f>_xlfn.STDEV.P(D5:H5)</f>
        <v>7.3375745311376566</v>
      </c>
    </row>
    <row r="7" spans="3:12" x14ac:dyDescent="0.55000000000000004">
      <c r="K7" t="s">
        <v>25</v>
      </c>
      <c r="L7">
        <f>_xlfn.COVARIANCE.P(D4:H4,D5:H5)</f>
        <v>52.160000000000004</v>
      </c>
    </row>
    <row r="8" spans="3:12" x14ac:dyDescent="0.55000000000000004">
      <c r="C8" t="s">
        <v>24</v>
      </c>
      <c r="K8" t="s">
        <v>26</v>
      </c>
      <c r="L8" s="2">
        <f>CORREL(D4:H4,D5:H5)</f>
        <v>0.53486050382749406</v>
      </c>
    </row>
    <row r="9" spans="3:12" x14ac:dyDescent="0.55000000000000004">
      <c r="C9" t="s">
        <v>16</v>
      </c>
      <c r="D9" s="2">
        <f>(((D4-$K4)/$L4)*10)+50</f>
        <v>54.815434123430769</v>
      </c>
      <c r="E9" s="2">
        <f>(((E4-$K4)/$L4)*10)+50</f>
        <v>51.805787796286545</v>
      </c>
      <c r="F9" s="2">
        <f>(((F4-$K4)/$L4)*10)+50</f>
        <v>33.747909833421161</v>
      </c>
      <c r="G9" s="2">
        <f>(((G4-$K4)/$L4)*10)+50</f>
        <v>45.786495141998081</v>
      </c>
      <c r="H9" s="2">
        <f>(((H4-$K4)/$L4)*10)+50</f>
        <v>63.844373104863465</v>
      </c>
    </row>
    <row r="10" spans="3:12" x14ac:dyDescent="0.55000000000000004">
      <c r="C10" t="s">
        <v>17</v>
      </c>
      <c r="D10" s="2">
        <f>(((D5-$K5)/$L5)*10)+50</f>
        <v>57.631949735210036</v>
      </c>
      <c r="E10" s="2">
        <f>(((E5-$K5)/$L5)*10)+50</f>
        <v>38.552075397184922</v>
      </c>
      <c r="F10" s="2">
        <f>(((F5-$K5)/$L5)*10)+50</f>
        <v>49.454860733199276</v>
      </c>
      <c r="G10" s="2">
        <f>(((G5-$K5)/$L5)*10)+50</f>
        <v>39.914923564186722</v>
      </c>
      <c r="H10" s="2">
        <f>(((H5-$K5)/$L5)*10)+50</f>
        <v>64.446190570219002</v>
      </c>
    </row>
    <row r="12" spans="3:12" x14ac:dyDescent="0.55000000000000004">
      <c r="C12" t="s">
        <v>13</v>
      </c>
    </row>
    <row r="13" spans="3:12" x14ac:dyDescent="0.55000000000000004">
      <c r="C13" t="s">
        <v>16</v>
      </c>
      <c r="D13">
        <f>D4-$K4</f>
        <v>6.4000000000000057</v>
      </c>
      <c r="E13">
        <f>E4-$K4</f>
        <v>2.4000000000000057</v>
      </c>
      <c r="F13">
        <f>F4-$K4</f>
        <v>-21.599999999999994</v>
      </c>
      <c r="G13">
        <f>G4-$K4</f>
        <v>-5.5999999999999943</v>
      </c>
      <c r="H13">
        <f>H4-$K4</f>
        <v>18.400000000000006</v>
      </c>
    </row>
    <row r="14" spans="3:12" x14ac:dyDescent="0.55000000000000004">
      <c r="C14" t="s">
        <v>17</v>
      </c>
      <c r="D14">
        <f>D5-$K5</f>
        <v>5.5999999999999943</v>
      </c>
      <c r="E14">
        <f>E5-$K5</f>
        <v>-8.4000000000000057</v>
      </c>
      <c r="F14">
        <f>F5-$K5</f>
        <v>-0.40000000000000568</v>
      </c>
      <c r="G14">
        <f>G5-$K5</f>
        <v>-7.4000000000000057</v>
      </c>
      <c r="H14">
        <f>H5-$K5</f>
        <v>10.599999999999994</v>
      </c>
    </row>
    <row r="15" spans="3:12" x14ac:dyDescent="0.55000000000000004">
      <c r="C15" t="s">
        <v>27</v>
      </c>
      <c r="D15">
        <f>D13*D14</f>
        <v>35.839999999999996</v>
      </c>
      <c r="E15">
        <f>E13*E14</f>
        <v>-20.160000000000061</v>
      </c>
      <c r="F15">
        <f>F13*F14</f>
        <v>8.6400000000001214</v>
      </c>
      <c r="G15">
        <f>G13*G14</f>
        <v>41.439999999999991</v>
      </c>
      <c r="H15">
        <f>H13*H14</f>
        <v>195.03999999999996</v>
      </c>
      <c r="K15" t="s">
        <v>25</v>
      </c>
      <c r="L15">
        <f>SUM(D15:H15)/5</f>
        <v>52.160000000000004</v>
      </c>
    </row>
    <row r="16" spans="3:12" x14ac:dyDescent="0.55000000000000004">
      <c r="K16" t="s">
        <v>26</v>
      </c>
      <c r="L16">
        <f>L15/(L4*L5)</f>
        <v>0.53486050382749417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Q1</vt:lpstr>
      <vt:lpstr>Q2-6</vt:lpstr>
      <vt:lpstr>Q7-10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Ikegawa</dc:creator>
  <cp:lastModifiedBy>Maria Ikegawa</cp:lastModifiedBy>
  <dcterms:created xsi:type="dcterms:W3CDTF">2020-09-12T03:20:03Z</dcterms:created>
  <dcterms:modified xsi:type="dcterms:W3CDTF">2020-09-12T03:47:42Z</dcterms:modified>
</cp:coreProperties>
</file>