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is\Desktop\"/>
    </mc:Choice>
  </mc:AlternateContent>
  <xr:revisionPtr revIDLastSave="0" documentId="13_ncr:1_{810A74A4-0B24-4B2D-B399-3C9D85850543}" xr6:coauthVersionLast="45" xr6:coauthVersionMax="45" xr10:uidLastSave="{00000000-0000-0000-0000-000000000000}"/>
  <bookViews>
    <workbookView xWindow="-110" yWindow="-110" windowWidth="19420" windowHeight="10420" activeTab="1" xr2:uid="{C81422D8-7DE3-40AD-92F9-C37DEDC4A939}"/>
  </bookViews>
  <sheets>
    <sheet name="#04" sheetId="1" r:id="rId1"/>
    <sheet name="Q3-5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2" l="1"/>
  <c r="I16" i="2"/>
  <c r="I15" i="2"/>
  <c r="I14" i="2"/>
  <c r="I13" i="2"/>
  <c r="I12" i="2"/>
  <c r="I11" i="2"/>
  <c r="I10" i="2"/>
  <c r="I9" i="2"/>
  <c r="I8" i="2"/>
  <c r="I7" i="2"/>
  <c r="H21" i="2"/>
  <c r="H17" i="2"/>
  <c r="H16" i="2"/>
  <c r="H15" i="2"/>
  <c r="H14" i="2"/>
  <c r="H13" i="2"/>
  <c r="H12" i="2"/>
  <c r="H11" i="2"/>
  <c r="H10" i="2"/>
  <c r="H9" i="2"/>
  <c r="H8" i="2"/>
  <c r="H7" i="2"/>
  <c r="N7" i="2"/>
  <c r="M7" i="2"/>
  <c r="G7" i="2" s="1"/>
  <c r="F7" i="2"/>
  <c r="D7" i="2"/>
  <c r="C8" i="2"/>
  <c r="N8" i="2" s="1"/>
  <c r="I5" i="1"/>
  <c r="H5" i="1"/>
  <c r="G5" i="1"/>
  <c r="F5" i="1"/>
  <c r="E5" i="1"/>
  <c r="E2" i="1"/>
  <c r="M8" i="2" l="1"/>
  <c r="G8" i="2" s="1"/>
  <c r="D8" i="2"/>
  <c r="C9" i="2"/>
  <c r="F8" i="2"/>
  <c r="E7" i="2"/>
  <c r="E8" i="2" l="1"/>
  <c r="N9" i="2"/>
  <c r="C10" i="2"/>
  <c r="F9" i="2"/>
  <c r="M9" i="2"/>
  <c r="D9" i="2"/>
  <c r="G9" i="2" l="1"/>
  <c r="E9" i="2"/>
  <c r="M10" i="2"/>
  <c r="D10" i="2"/>
  <c r="N10" i="2"/>
  <c r="C11" i="2"/>
  <c r="F10" i="2"/>
  <c r="G10" i="2" l="1"/>
  <c r="E10" i="2"/>
  <c r="F11" i="2"/>
  <c r="M11" i="2"/>
  <c r="N11" i="2"/>
  <c r="D11" i="2"/>
  <c r="C12" i="2"/>
  <c r="N12" i="2" l="1"/>
  <c r="D12" i="2"/>
  <c r="C13" i="2"/>
  <c r="M12" i="2"/>
  <c r="F12" i="2"/>
  <c r="G11" i="2"/>
  <c r="E11" i="2"/>
  <c r="G12" i="2" l="1"/>
  <c r="E12" i="2" s="1"/>
  <c r="M13" i="2"/>
  <c r="C14" i="2"/>
  <c r="N13" i="2"/>
  <c r="F13" i="2"/>
  <c r="D13" i="2"/>
  <c r="G13" i="2" l="1"/>
  <c r="E13" i="2"/>
  <c r="C15" i="2"/>
  <c r="M14" i="2"/>
  <c r="D14" i="2"/>
  <c r="F14" i="2"/>
  <c r="N14" i="2"/>
  <c r="E19" i="2" l="1"/>
  <c r="G14" i="2"/>
  <c r="E14" i="2" s="1"/>
  <c r="D15" i="2"/>
  <c r="N15" i="2"/>
  <c r="F15" i="2"/>
  <c r="M15" i="2"/>
  <c r="C16" i="2"/>
  <c r="G15" i="2" l="1"/>
  <c r="E15" i="2" s="1"/>
  <c r="N16" i="2"/>
  <c r="D16" i="2"/>
  <c r="M16" i="2"/>
  <c r="G16" i="2" s="1"/>
  <c r="F16" i="2"/>
  <c r="E16" i="2" s="1"/>
  <c r="C17" i="2"/>
  <c r="N17" i="2" l="1"/>
  <c r="M17" i="2"/>
  <c r="G17" i="2" s="1"/>
  <c r="D17" i="2"/>
  <c r="F17" i="2"/>
  <c r="E17" i="2" s="1"/>
  <c r="J17" i="2" s="1"/>
  <c r="J13" i="2" l="1"/>
  <c r="J7" i="2"/>
  <c r="J9" i="2"/>
  <c r="J10" i="2"/>
  <c r="J11" i="2"/>
  <c r="J8" i="2"/>
  <c r="J12" i="2"/>
  <c r="J14" i="2"/>
  <c r="J15" i="2"/>
  <c r="J16" i="2"/>
  <c r="E20" i="2"/>
  <c r="J21" i="2" l="1"/>
</calcChain>
</file>

<file path=xl/sharedStrings.xml><?xml version="1.0" encoding="utf-8"?>
<sst xmlns="http://schemas.openxmlformats.org/spreadsheetml/2006/main" count="37" uniqueCount="33">
  <si>
    <t>Q1</t>
    <phoneticPr fontId="1"/>
  </si>
  <si>
    <t>総数</t>
    <rPh sb="0" eb="2">
      <t>ソウスウ</t>
    </rPh>
    <phoneticPr fontId="1"/>
  </si>
  <si>
    <t>抽出数</t>
    <rPh sb="0" eb="2">
      <t>チュウシュツ</t>
    </rPh>
    <rPh sb="2" eb="3">
      <t>スウ</t>
    </rPh>
    <phoneticPr fontId="1"/>
  </si>
  <si>
    <t>C</t>
    <phoneticPr fontId="1"/>
  </si>
  <si>
    <t>Q2</t>
    <phoneticPr fontId="1"/>
  </si>
  <si>
    <t>π^x</t>
    <phoneticPr fontId="1"/>
  </si>
  <si>
    <t>(1-π)^(n-x)</t>
    <phoneticPr fontId="1"/>
  </si>
  <si>
    <t>π</t>
    <phoneticPr fontId="1"/>
  </si>
  <si>
    <t>Pr</t>
    <phoneticPr fontId="1"/>
  </si>
  <si>
    <t>Q3</t>
    <phoneticPr fontId="1"/>
  </si>
  <si>
    <t>二項分布 B(10, 0.5)</t>
    <rPh sb="0" eb="2">
      <t>ニコウ</t>
    </rPh>
    <rPh sb="2" eb="4">
      <t>ブンプ</t>
    </rPh>
    <phoneticPr fontId="1"/>
  </si>
  <si>
    <t>確率変数</t>
    <rPh sb="0" eb="2">
      <t>カクリツ</t>
    </rPh>
    <rPh sb="2" eb="4">
      <t>ヘンスウ</t>
    </rPh>
    <phoneticPr fontId="1"/>
  </si>
  <si>
    <t>X</t>
    <phoneticPr fontId="1"/>
  </si>
  <si>
    <t>標本比率</t>
    <rPh sb="0" eb="2">
      <t>ヒョウホン</t>
    </rPh>
    <rPh sb="2" eb="4">
      <t>ヒリツ</t>
    </rPh>
    <phoneticPr fontId="1"/>
  </si>
  <si>
    <t>x/n</t>
    <phoneticPr fontId="1"/>
  </si>
  <si>
    <t>確率</t>
    <rPh sb="0" eb="2">
      <t>カクリツ</t>
    </rPh>
    <phoneticPr fontId="1"/>
  </si>
  <si>
    <t>Pr(X=x)</t>
    <phoneticPr fontId="1"/>
  </si>
  <si>
    <t>参考</t>
    <rPh sb="0" eb="2">
      <t>サンコウ</t>
    </rPh>
    <phoneticPr fontId="1"/>
  </si>
  <si>
    <t>nCx</t>
    <phoneticPr fontId="1"/>
  </si>
  <si>
    <r>
      <rPr>
        <i/>
        <sz val="11"/>
        <color theme="1"/>
        <rFont val="Times New Roman"/>
        <family val="1"/>
        <charset val="161"/>
      </rPr>
      <t>π</t>
    </r>
    <r>
      <rPr>
        <i/>
        <vertAlign val="superscript"/>
        <sz val="11"/>
        <color theme="1"/>
        <rFont val="Times New Roman"/>
        <family val="1"/>
      </rPr>
      <t>x</t>
    </r>
    <r>
      <rPr>
        <i/>
        <sz val="11"/>
        <color theme="1"/>
        <rFont val="Times New Roman"/>
        <family val="1"/>
      </rPr>
      <t>(1-</t>
    </r>
    <r>
      <rPr>
        <i/>
        <sz val="11"/>
        <color theme="1"/>
        <rFont val="Times New Roman"/>
        <family val="1"/>
        <charset val="161"/>
      </rPr>
      <t>π</t>
    </r>
    <r>
      <rPr>
        <i/>
        <sz val="11"/>
        <color theme="1"/>
        <rFont val="Times New Roman"/>
        <family val="1"/>
      </rPr>
      <t>)</t>
    </r>
    <r>
      <rPr>
        <i/>
        <vertAlign val="superscript"/>
        <sz val="11"/>
        <color theme="1"/>
        <rFont val="Times New Roman"/>
        <family val="1"/>
      </rPr>
      <t>n-x</t>
    </r>
    <phoneticPr fontId="1"/>
  </si>
  <si>
    <t>n</t>
    <phoneticPr fontId="1"/>
  </si>
  <si>
    <r>
      <t>π</t>
    </r>
    <r>
      <rPr>
        <i/>
        <vertAlign val="superscript"/>
        <sz val="11"/>
        <color theme="1"/>
        <rFont val="Times New Roman"/>
        <family val="1"/>
      </rPr>
      <t>x</t>
    </r>
    <phoneticPr fontId="1"/>
  </si>
  <si>
    <r>
      <rPr>
        <i/>
        <sz val="11"/>
        <color theme="1"/>
        <rFont val="Times New Roman"/>
        <family val="1"/>
      </rPr>
      <t>(1-</t>
    </r>
    <r>
      <rPr>
        <i/>
        <sz val="11"/>
        <color theme="1"/>
        <rFont val="Times New Roman"/>
        <family val="1"/>
        <charset val="161"/>
      </rPr>
      <t>π</t>
    </r>
    <r>
      <rPr>
        <i/>
        <sz val="11"/>
        <color theme="1"/>
        <rFont val="Times New Roman"/>
        <family val="1"/>
      </rPr>
      <t>)</t>
    </r>
    <r>
      <rPr>
        <i/>
        <vertAlign val="superscript"/>
        <sz val="11"/>
        <color theme="1"/>
        <rFont val="Times New Roman"/>
        <family val="1"/>
      </rPr>
      <t>n-x</t>
    </r>
    <phoneticPr fontId="1"/>
  </si>
  <si>
    <t>合計</t>
    <rPh sb="0" eb="2">
      <t>ゴウケイ</t>
    </rPh>
    <phoneticPr fontId="1"/>
  </si>
  <si>
    <r>
      <t>(x-</t>
    </r>
    <r>
      <rPr>
        <i/>
        <sz val="11"/>
        <color theme="1"/>
        <rFont val="Times New Roman"/>
        <family val="1"/>
        <charset val="161"/>
      </rPr>
      <t>μ</t>
    </r>
    <r>
      <rPr>
        <i/>
        <vertAlign val="subscript"/>
        <sz val="11"/>
        <color theme="1"/>
        <rFont val="Times New Roman"/>
        <family val="1"/>
      </rPr>
      <t>x</t>
    </r>
    <r>
      <rPr>
        <i/>
        <sz val="11"/>
        <color theme="1"/>
        <rFont val="Times New Roman"/>
        <family val="1"/>
      </rPr>
      <t>)</t>
    </r>
    <r>
      <rPr>
        <i/>
        <vertAlign val="superscript"/>
        <sz val="11"/>
        <color theme="1"/>
        <rFont val="Times New Roman"/>
        <family val="1"/>
      </rPr>
      <t>2</t>
    </r>
    <phoneticPr fontId="1"/>
  </si>
  <si>
    <r>
      <t>(x-</t>
    </r>
    <r>
      <rPr>
        <i/>
        <sz val="11"/>
        <color theme="1"/>
        <rFont val="Times New Roman"/>
        <family val="1"/>
        <charset val="161"/>
      </rPr>
      <t>μ</t>
    </r>
    <r>
      <rPr>
        <i/>
        <vertAlign val="subscript"/>
        <sz val="11"/>
        <color theme="1"/>
        <rFont val="Times New Roman"/>
        <family val="1"/>
      </rPr>
      <t>x</t>
    </r>
    <r>
      <rPr>
        <i/>
        <sz val="11"/>
        <color theme="1"/>
        <rFont val="Times New Roman"/>
        <family val="1"/>
      </rPr>
      <t>)</t>
    </r>
    <r>
      <rPr>
        <i/>
        <vertAlign val="superscript"/>
        <sz val="11"/>
        <color theme="1"/>
        <rFont val="Times New Roman"/>
        <family val="1"/>
      </rPr>
      <t>2</t>
    </r>
    <r>
      <rPr>
        <i/>
        <sz val="11"/>
        <color theme="1"/>
        <rFont val="Times New Roman"/>
        <family val="1"/>
      </rPr>
      <t>Pr(X</t>
    </r>
    <r>
      <rPr>
        <i/>
        <sz val="11"/>
        <color theme="1"/>
        <rFont val="游ゴシック"/>
        <family val="1"/>
        <charset val="128"/>
      </rPr>
      <t>=</t>
    </r>
    <r>
      <rPr>
        <i/>
        <sz val="11"/>
        <color theme="1"/>
        <rFont val="Times New Roman"/>
        <family val="1"/>
      </rPr>
      <t>x)</t>
    </r>
    <phoneticPr fontId="1"/>
  </si>
  <si>
    <t>分散</t>
    <rPh sb="0" eb="2">
      <t>ブンサン</t>
    </rPh>
    <phoneticPr fontId="1"/>
  </si>
  <si>
    <t>期待値</t>
    <rPh sb="0" eb="3">
      <t>キタイチ</t>
    </rPh>
    <phoneticPr fontId="1"/>
  </si>
  <si>
    <t>Q5</t>
    <phoneticPr fontId="1"/>
  </si>
  <si>
    <t>Q4</t>
    <phoneticPr fontId="1"/>
  </si>
  <si>
    <t>0.4~0.6</t>
    <phoneticPr fontId="1"/>
  </si>
  <si>
    <t>0.7以上</t>
    <rPh sb="3" eb="5">
      <t>イジョウ</t>
    </rPh>
    <phoneticPr fontId="1"/>
  </si>
  <si>
    <t>x Pr(X=x)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</si>
</sst>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3" formatCode="0.0000"/>
    <numFmt numFmtId="188" formatCode="0_ 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i/>
      <sz val="11"/>
      <color theme="1"/>
      <name val="Times New Roman"/>
      <family val="1"/>
    </font>
    <font>
      <i/>
      <vertAlign val="superscript"/>
      <sz val="11"/>
      <color theme="1"/>
      <name val="Times New Roman"/>
      <family val="1"/>
    </font>
    <font>
      <i/>
      <sz val="11"/>
      <color theme="1"/>
      <name val="Times New Roman"/>
      <family val="1"/>
      <charset val="161"/>
    </font>
    <font>
      <i/>
      <vertAlign val="subscript"/>
      <sz val="11"/>
      <color theme="1"/>
      <name val="Times New Roman"/>
      <family val="1"/>
    </font>
    <font>
      <i/>
      <sz val="11"/>
      <color theme="1"/>
      <name val="游ゴシック"/>
      <family val="1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83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>
      <alignment vertical="center"/>
    </xf>
    <xf numFmtId="183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4" xfId="0" applyNumberFormat="1" applyBorder="1">
      <alignment vertical="center"/>
    </xf>
    <xf numFmtId="183" fontId="0" fillId="0" borderId="4" xfId="0" applyNumberFormat="1" applyBorder="1">
      <alignment vertical="center"/>
    </xf>
    <xf numFmtId="0" fontId="0" fillId="0" borderId="4" xfId="0" applyBorder="1">
      <alignment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88" fontId="0" fillId="0" borderId="4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3F9C-C0AC-4F49-8188-240558DEB455}">
  <dimension ref="A1:I5"/>
  <sheetViews>
    <sheetView workbookViewId="0"/>
  </sheetViews>
  <sheetFormatPr defaultRowHeight="18" x14ac:dyDescent="0.55000000000000004"/>
  <sheetData>
    <row r="1" spans="1:9" x14ac:dyDescent="0.55000000000000004">
      <c r="A1" t="s">
        <v>0</v>
      </c>
      <c r="C1" t="s">
        <v>1</v>
      </c>
      <c r="D1" t="s">
        <v>2</v>
      </c>
      <c r="E1" t="s">
        <v>3</v>
      </c>
    </row>
    <row r="2" spans="1:9" x14ac:dyDescent="0.55000000000000004">
      <c r="C2">
        <v>30</v>
      </c>
      <c r="D2">
        <v>5</v>
      </c>
      <c r="E2">
        <f>COMBIN(C2,D2)</f>
        <v>142506</v>
      </c>
    </row>
    <row r="4" spans="1:9" x14ac:dyDescent="0.55000000000000004">
      <c r="A4" t="s">
        <v>4</v>
      </c>
      <c r="C4" t="s">
        <v>1</v>
      </c>
      <c r="D4" t="s">
        <v>2</v>
      </c>
      <c r="E4" t="s">
        <v>3</v>
      </c>
      <c r="F4" t="s">
        <v>7</v>
      </c>
      <c r="G4" t="s">
        <v>5</v>
      </c>
      <c r="H4" t="s">
        <v>6</v>
      </c>
      <c r="I4" t="s">
        <v>8</v>
      </c>
    </row>
    <row r="5" spans="1:9" x14ac:dyDescent="0.55000000000000004">
      <c r="C5">
        <v>10</v>
      </c>
      <c r="D5">
        <v>0</v>
      </c>
      <c r="E5">
        <f>COMBIN(C5,D5)</f>
        <v>1</v>
      </c>
      <c r="F5">
        <f>1/2</f>
        <v>0.5</v>
      </c>
      <c r="G5">
        <f>F5^C5</f>
        <v>9.765625E-4</v>
      </c>
      <c r="H5">
        <f>(1-F5)^D5</f>
        <v>1</v>
      </c>
      <c r="I5">
        <f>E5*G5*H5</f>
        <v>9.765625E-4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046F7-31FA-47CD-8AB6-A9363C896F34}">
  <dimension ref="A1:N21"/>
  <sheetViews>
    <sheetView showGridLines="0" tabSelected="1" topLeftCell="A5" workbookViewId="0">
      <selection activeCell="B4" sqref="B4:K18"/>
    </sheetView>
  </sheetViews>
  <sheetFormatPr defaultRowHeight="18" x14ac:dyDescent="0.55000000000000004"/>
  <cols>
    <col min="2" max="2" width="3.58203125" customWidth="1"/>
    <col min="5" max="5" width="9.6640625" bestFit="1" customWidth="1"/>
    <col min="7" max="7" width="10.1640625" bestFit="1" customWidth="1"/>
    <col min="8" max="8" width="9.25" bestFit="1" customWidth="1"/>
    <col min="9" max="9" width="7.83203125" bestFit="1" customWidth="1"/>
    <col min="10" max="10" width="15.33203125" bestFit="1" customWidth="1"/>
    <col min="11" max="11" width="3.58203125" customWidth="1"/>
  </cols>
  <sheetData>
    <row r="1" spans="3:14" x14ac:dyDescent="0.55000000000000004">
      <c r="E1" t="s">
        <v>20</v>
      </c>
      <c r="F1">
        <v>10</v>
      </c>
    </row>
    <row r="2" spans="3:14" x14ac:dyDescent="0.55000000000000004">
      <c r="E2" t="s">
        <v>7</v>
      </c>
      <c r="F2">
        <v>0.5</v>
      </c>
    </row>
    <row r="3" spans="3:14" x14ac:dyDescent="0.55000000000000004">
      <c r="C3" t="s">
        <v>10</v>
      </c>
    </row>
    <row r="5" spans="3:14" x14ac:dyDescent="0.55000000000000004">
      <c r="C5" s="13" t="s">
        <v>11</v>
      </c>
      <c r="D5" s="13" t="s">
        <v>13</v>
      </c>
      <c r="E5" s="13" t="s">
        <v>15</v>
      </c>
      <c r="F5" s="8" t="s">
        <v>17</v>
      </c>
      <c r="G5" s="8"/>
      <c r="H5" s="8"/>
      <c r="I5" s="8"/>
      <c r="J5" s="8"/>
    </row>
    <row r="6" spans="3:14" ht="18.5" thickBot="1" x14ac:dyDescent="0.6">
      <c r="C6" s="18" t="s">
        <v>12</v>
      </c>
      <c r="D6" s="18" t="s">
        <v>14</v>
      </c>
      <c r="E6" s="18" t="s">
        <v>16</v>
      </c>
      <c r="F6" s="18" t="s">
        <v>18</v>
      </c>
      <c r="G6" s="19" t="s">
        <v>19</v>
      </c>
      <c r="H6" s="18" t="s">
        <v>32</v>
      </c>
      <c r="I6" s="18" t="s">
        <v>24</v>
      </c>
      <c r="J6" s="18" t="s">
        <v>25</v>
      </c>
      <c r="M6" s="4" t="s">
        <v>21</v>
      </c>
      <c r="N6" s="3" t="s">
        <v>22</v>
      </c>
    </row>
    <row r="7" spans="3:14" ht="18.5" thickTop="1" x14ac:dyDescent="0.55000000000000004">
      <c r="C7" s="14">
        <v>0</v>
      </c>
      <c r="D7" s="15">
        <f>C7/10</f>
        <v>0</v>
      </c>
      <c r="E7" s="16">
        <f>F7*G7</f>
        <v>9.765625E-4</v>
      </c>
      <c r="F7" s="17">
        <f>COMBIN($F$1,C7)</f>
        <v>1</v>
      </c>
      <c r="G7" s="17">
        <f>M7*N7</f>
        <v>9.765625E-4</v>
      </c>
      <c r="H7" s="16">
        <f>C7*E7</f>
        <v>0</v>
      </c>
      <c r="I7" s="20">
        <f>(C7-$H$21)^2</f>
        <v>25</v>
      </c>
      <c r="J7" s="16">
        <f>I7*E7</f>
        <v>2.44140625E-2</v>
      </c>
      <c r="M7">
        <f>$F$2^C7</f>
        <v>1</v>
      </c>
      <c r="N7">
        <f>(1-$F$2)^($F$1-C7)</f>
        <v>9.765625E-4</v>
      </c>
    </row>
    <row r="8" spans="3:14" x14ac:dyDescent="0.55000000000000004">
      <c r="C8" s="7">
        <f>C7+1</f>
        <v>1</v>
      </c>
      <c r="D8" s="9">
        <f>C8/10</f>
        <v>0.1</v>
      </c>
      <c r="E8" s="10">
        <f t="shared" ref="E8:E17" si="0">F8*G8</f>
        <v>9.765625E-3</v>
      </c>
      <c r="F8" s="11">
        <f t="shared" ref="F8:F17" si="1">COMBIN($F$1,C8)</f>
        <v>10</v>
      </c>
      <c r="G8" s="11">
        <f t="shared" ref="G8:G17" si="2">M8*N8</f>
        <v>9.765625E-4</v>
      </c>
      <c r="H8" s="10">
        <f t="shared" ref="H8:H17" si="3">C8*E8</f>
        <v>9.765625E-3</v>
      </c>
      <c r="I8" s="12">
        <f t="shared" ref="I8:I17" si="4">(C8-$H$21)^2</f>
        <v>16</v>
      </c>
      <c r="J8" s="10">
        <f t="shared" ref="J8:J17" si="5">I8*E8</f>
        <v>0.15625</v>
      </c>
      <c r="M8">
        <f>$F$2^C8</f>
        <v>0.5</v>
      </c>
      <c r="N8">
        <f>(1-$F$2)^($F$1-C8)</f>
        <v>1.953125E-3</v>
      </c>
    </row>
    <row r="9" spans="3:14" x14ac:dyDescent="0.55000000000000004">
      <c r="C9" s="7">
        <f>C8+1</f>
        <v>2</v>
      </c>
      <c r="D9" s="9">
        <f>C9/10</f>
        <v>0.2</v>
      </c>
      <c r="E9" s="10">
        <f t="shared" si="0"/>
        <v>4.39453125E-2</v>
      </c>
      <c r="F9" s="11">
        <f t="shared" si="1"/>
        <v>45</v>
      </c>
      <c r="G9" s="11">
        <f t="shared" si="2"/>
        <v>9.765625E-4</v>
      </c>
      <c r="H9" s="10">
        <f t="shared" si="3"/>
        <v>8.7890625E-2</v>
      </c>
      <c r="I9" s="12">
        <f t="shared" si="4"/>
        <v>9</v>
      </c>
      <c r="J9" s="10">
        <f t="shared" si="5"/>
        <v>0.3955078125</v>
      </c>
      <c r="M9">
        <f>$F$2^C9</f>
        <v>0.25</v>
      </c>
      <c r="N9">
        <f>(1-$F$2)^($F$1-C9)</f>
        <v>3.90625E-3</v>
      </c>
    </row>
    <row r="10" spans="3:14" x14ac:dyDescent="0.55000000000000004">
      <c r="C10" s="7">
        <f>C9+1</f>
        <v>3</v>
      </c>
      <c r="D10" s="9">
        <f>C10/10</f>
        <v>0.3</v>
      </c>
      <c r="E10" s="10">
        <f t="shared" si="0"/>
        <v>0.1171875</v>
      </c>
      <c r="F10" s="11">
        <f t="shared" si="1"/>
        <v>120</v>
      </c>
      <c r="G10" s="11">
        <f t="shared" si="2"/>
        <v>9.765625E-4</v>
      </c>
      <c r="H10" s="10">
        <f t="shared" si="3"/>
        <v>0.3515625</v>
      </c>
      <c r="I10" s="12">
        <f t="shared" si="4"/>
        <v>4</v>
      </c>
      <c r="J10" s="10">
        <f t="shared" si="5"/>
        <v>0.46875</v>
      </c>
      <c r="M10">
        <f>$F$2^C10</f>
        <v>0.125</v>
      </c>
      <c r="N10">
        <f>(1-$F$2)^($F$1-C10)</f>
        <v>7.8125E-3</v>
      </c>
    </row>
    <row r="11" spans="3:14" x14ac:dyDescent="0.55000000000000004">
      <c r="C11" s="7">
        <f>C10+1</f>
        <v>4</v>
      </c>
      <c r="D11" s="9">
        <f>C11/10</f>
        <v>0.4</v>
      </c>
      <c r="E11" s="10">
        <f t="shared" si="0"/>
        <v>0.20507812499999997</v>
      </c>
      <c r="F11" s="11">
        <f t="shared" si="1"/>
        <v>209.99999999999997</v>
      </c>
      <c r="G11" s="11">
        <f t="shared" si="2"/>
        <v>9.765625E-4</v>
      </c>
      <c r="H11" s="10">
        <f t="shared" si="3"/>
        <v>0.82031249999999989</v>
      </c>
      <c r="I11" s="12">
        <f t="shared" si="4"/>
        <v>1</v>
      </c>
      <c r="J11" s="10">
        <f t="shared" si="5"/>
        <v>0.20507812499999997</v>
      </c>
      <c r="M11">
        <f>$F$2^C11</f>
        <v>6.25E-2</v>
      </c>
      <c r="N11">
        <f>(1-$F$2)^($F$1-C11)</f>
        <v>1.5625E-2</v>
      </c>
    </row>
    <row r="12" spans="3:14" x14ac:dyDescent="0.55000000000000004">
      <c r="C12" s="7">
        <f>C11+1</f>
        <v>5</v>
      </c>
      <c r="D12" s="9">
        <f>C12/10</f>
        <v>0.5</v>
      </c>
      <c r="E12" s="10">
        <f t="shared" si="0"/>
        <v>0.24609375</v>
      </c>
      <c r="F12" s="11">
        <f t="shared" si="1"/>
        <v>252</v>
      </c>
      <c r="G12" s="11">
        <f t="shared" si="2"/>
        <v>9.765625E-4</v>
      </c>
      <c r="H12" s="10">
        <f t="shared" si="3"/>
        <v>1.23046875</v>
      </c>
      <c r="I12" s="12">
        <f t="shared" si="4"/>
        <v>0</v>
      </c>
      <c r="J12" s="10">
        <f t="shared" si="5"/>
        <v>0</v>
      </c>
      <c r="M12">
        <f>$F$2^C12</f>
        <v>3.125E-2</v>
      </c>
      <c r="N12">
        <f>(1-$F$2)^($F$1-C12)</f>
        <v>3.125E-2</v>
      </c>
    </row>
    <row r="13" spans="3:14" x14ac:dyDescent="0.55000000000000004">
      <c r="C13" s="7">
        <f>C12+1</f>
        <v>6</v>
      </c>
      <c r="D13" s="9">
        <f>C13/10</f>
        <v>0.6</v>
      </c>
      <c r="E13" s="10">
        <f t="shared" si="0"/>
        <v>0.20507812499999997</v>
      </c>
      <c r="F13" s="11">
        <f t="shared" si="1"/>
        <v>209.99999999999997</v>
      </c>
      <c r="G13" s="11">
        <f t="shared" si="2"/>
        <v>9.765625E-4</v>
      </c>
      <c r="H13" s="10">
        <f t="shared" si="3"/>
        <v>1.2304687499999998</v>
      </c>
      <c r="I13" s="12">
        <f t="shared" si="4"/>
        <v>1</v>
      </c>
      <c r="J13" s="10">
        <f t="shared" si="5"/>
        <v>0.20507812499999997</v>
      </c>
      <c r="M13">
        <f>$F$2^C13</f>
        <v>1.5625E-2</v>
      </c>
      <c r="N13">
        <f>(1-$F$2)^($F$1-C13)</f>
        <v>6.25E-2</v>
      </c>
    </row>
    <row r="14" spans="3:14" x14ac:dyDescent="0.55000000000000004">
      <c r="C14" s="7">
        <f>C13+1</f>
        <v>7</v>
      </c>
      <c r="D14" s="9">
        <f>C14/10</f>
        <v>0.7</v>
      </c>
      <c r="E14" s="10">
        <f t="shared" si="0"/>
        <v>0.1171875</v>
      </c>
      <c r="F14" s="11">
        <f t="shared" si="1"/>
        <v>120</v>
      </c>
      <c r="G14" s="11">
        <f t="shared" si="2"/>
        <v>9.765625E-4</v>
      </c>
      <c r="H14" s="10">
        <f t="shared" si="3"/>
        <v>0.8203125</v>
      </c>
      <c r="I14" s="12">
        <f t="shared" si="4"/>
        <v>4</v>
      </c>
      <c r="J14" s="10">
        <f t="shared" si="5"/>
        <v>0.46875</v>
      </c>
      <c r="M14">
        <f>$F$2^C14</f>
        <v>7.8125E-3</v>
      </c>
      <c r="N14">
        <f>(1-$F$2)^($F$1-C14)</f>
        <v>0.125</v>
      </c>
    </row>
    <row r="15" spans="3:14" x14ac:dyDescent="0.55000000000000004">
      <c r="C15" s="7">
        <f>C14+1</f>
        <v>8</v>
      </c>
      <c r="D15" s="9">
        <f>C15/10</f>
        <v>0.8</v>
      </c>
      <c r="E15" s="10">
        <f t="shared" si="0"/>
        <v>4.39453125E-2</v>
      </c>
      <c r="F15" s="11">
        <f t="shared" si="1"/>
        <v>45</v>
      </c>
      <c r="G15" s="11">
        <f t="shared" si="2"/>
        <v>9.765625E-4</v>
      </c>
      <c r="H15" s="10">
        <f t="shared" si="3"/>
        <v>0.3515625</v>
      </c>
      <c r="I15" s="12">
        <f t="shared" si="4"/>
        <v>9</v>
      </c>
      <c r="J15" s="10">
        <f t="shared" si="5"/>
        <v>0.3955078125</v>
      </c>
      <c r="M15">
        <f>$F$2^C15</f>
        <v>3.90625E-3</v>
      </c>
      <c r="N15">
        <f>(1-$F$2)^($F$1-C15)</f>
        <v>0.25</v>
      </c>
    </row>
    <row r="16" spans="3:14" x14ac:dyDescent="0.55000000000000004">
      <c r="C16" s="7">
        <f>C15+1</f>
        <v>9</v>
      </c>
      <c r="D16" s="9">
        <f>C16/10</f>
        <v>0.9</v>
      </c>
      <c r="E16" s="10">
        <f t="shared" si="0"/>
        <v>9.765625E-3</v>
      </c>
      <c r="F16" s="11">
        <f t="shared" si="1"/>
        <v>10</v>
      </c>
      <c r="G16" s="11">
        <f t="shared" si="2"/>
        <v>9.765625E-4</v>
      </c>
      <c r="H16" s="10">
        <f t="shared" si="3"/>
        <v>8.7890625E-2</v>
      </c>
      <c r="I16" s="12">
        <f t="shared" si="4"/>
        <v>16</v>
      </c>
      <c r="J16" s="10">
        <f t="shared" si="5"/>
        <v>0.15625</v>
      </c>
      <c r="M16">
        <f>$F$2^C16</f>
        <v>1.953125E-3</v>
      </c>
      <c r="N16">
        <f>(1-$F$2)^($F$1-C16)</f>
        <v>0.5</v>
      </c>
    </row>
    <row r="17" spans="1:14" x14ac:dyDescent="0.55000000000000004">
      <c r="C17" s="7">
        <f>C16+1</f>
        <v>10</v>
      </c>
      <c r="D17" s="9">
        <f>C17/10</f>
        <v>1</v>
      </c>
      <c r="E17" s="10">
        <f t="shared" si="0"/>
        <v>9.765625E-4</v>
      </c>
      <c r="F17" s="11">
        <f t="shared" si="1"/>
        <v>1</v>
      </c>
      <c r="G17" s="11">
        <f t="shared" si="2"/>
        <v>9.765625E-4</v>
      </c>
      <c r="H17" s="10">
        <f t="shared" si="3"/>
        <v>9.765625E-3</v>
      </c>
      <c r="I17" s="12">
        <f t="shared" si="4"/>
        <v>25</v>
      </c>
      <c r="J17" s="10">
        <f t="shared" si="5"/>
        <v>2.44140625E-2</v>
      </c>
      <c r="M17">
        <f>$F$2^C17</f>
        <v>9.765625E-4</v>
      </c>
      <c r="N17">
        <f>(1-$F$2)^($F$1-C17)</f>
        <v>1</v>
      </c>
    </row>
    <row r="18" spans="1:14" x14ac:dyDescent="0.55000000000000004">
      <c r="C18" s="2"/>
      <c r="D18" s="1"/>
      <c r="E18" s="5"/>
      <c r="I18" s="6"/>
      <c r="J18" s="5"/>
    </row>
    <row r="19" spans="1:14" x14ac:dyDescent="0.55000000000000004">
      <c r="A19" t="s">
        <v>9</v>
      </c>
      <c r="C19" s="2" t="s">
        <v>30</v>
      </c>
      <c r="D19" s="1"/>
      <c r="E19" s="5">
        <f>SUM(E11:E13)</f>
        <v>0.65625</v>
      </c>
      <c r="I19" s="6"/>
      <c r="J19" s="5"/>
    </row>
    <row r="20" spans="1:14" x14ac:dyDescent="0.55000000000000004">
      <c r="A20" t="s">
        <v>29</v>
      </c>
      <c r="C20" s="2" t="s">
        <v>31</v>
      </c>
      <c r="D20" s="1"/>
      <c r="E20" s="5">
        <f>SUM(E14:E17)</f>
        <v>0.171875</v>
      </c>
      <c r="I20" s="6"/>
      <c r="J20" s="5"/>
    </row>
    <row r="21" spans="1:14" x14ac:dyDescent="0.55000000000000004">
      <c r="A21" t="s">
        <v>28</v>
      </c>
      <c r="C21" s="2" t="s">
        <v>23</v>
      </c>
      <c r="E21" s="5"/>
      <c r="G21" t="s">
        <v>27</v>
      </c>
      <c r="H21" s="5">
        <f>SUM(H7:H17)</f>
        <v>5</v>
      </c>
      <c r="I21" t="s">
        <v>26</v>
      </c>
      <c r="J21" s="5">
        <f>SUM(J7:J17)</f>
        <v>2.5</v>
      </c>
    </row>
  </sheetData>
  <mergeCells count="1">
    <mergeCell ref="F5:J5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#04</vt:lpstr>
      <vt:lpstr>Q3-5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Ikegawa</dc:creator>
  <cp:lastModifiedBy>Maria Ikegawa</cp:lastModifiedBy>
  <dcterms:created xsi:type="dcterms:W3CDTF">2020-09-27T05:07:40Z</dcterms:created>
  <dcterms:modified xsi:type="dcterms:W3CDTF">2020-09-27T05:53:34Z</dcterms:modified>
</cp:coreProperties>
</file>