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14/"/>
    </mc:Choice>
  </mc:AlternateContent>
  <xr:revisionPtr revIDLastSave="0" documentId="13_ncr:1_{DB85F0EE-C4B1-1F4F-B9ED-CE3871BBB48D}" xr6:coauthVersionLast="47" xr6:coauthVersionMax="47" xr10:uidLastSave="{00000000-0000-0000-0000-000000000000}"/>
  <bookViews>
    <workbookView xWindow="4960" yWindow="3700" windowWidth="27100" windowHeight="15940" xr2:uid="{50C15F7E-F214-F44F-B9FD-9ADE5798B9EF}"/>
  </bookViews>
  <sheets>
    <sheet name="Sheet3" sheetId="1" r:id="rId1"/>
  </sheets>
  <definedNames>
    <definedName name="_xlnm.Print_Area" localSheetId="0">Sheet3!$B$3:$J$19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" i="1" l="1"/>
  <c r="J17" i="1"/>
  <c r="J14" i="1"/>
  <c r="J5" i="1"/>
  <c r="J6" i="1"/>
  <c r="J7" i="1"/>
  <c r="J8" i="1"/>
  <c r="J9" i="1"/>
  <c r="J10" i="1"/>
  <c r="J11" i="1"/>
  <c r="J12" i="1"/>
  <c r="J13" i="1"/>
  <c r="J4" i="1"/>
  <c r="I14" i="1"/>
  <c r="I5" i="1"/>
  <c r="I6" i="1"/>
  <c r="I7" i="1"/>
  <c r="I8" i="1"/>
  <c r="I9" i="1"/>
  <c r="I10" i="1"/>
  <c r="I11" i="1"/>
  <c r="I12" i="1"/>
  <c r="I13" i="1"/>
  <c r="I4" i="1"/>
  <c r="H14" i="1"/>
  <c r="G18" i="1" s="1"/>
  <c r="G19" i="1" s="1"/>
  <c r="G14" i="1"/>
  <c r="H5" i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G17" i="1"/>
  <c r="F14" i="1"/>
  <c r="D19" i="1"/>
  <c r="D18" i="1"/>
  <c r="E14" i="1"/>
  <c r="E5" i="1"/>
  <c r="E6" i="1"/>
  <c r="E7" i="1"/>
  <c r="E8" i="1"/>
  <c r="E9" i="1"/>
  <c r="E10" i="1"/>
  <c r="E11" i="1"/>
  <c r="E12" i="1"/>
  <c r="E13" i="1"/>
  <c r="E4" i="1"/>
  <c r="D14" i="1"/>
  <c r="D5" i="1"/>
  <c r="D6" i="1"/>
  <c r="D7" i="1"/>
  <c r="D8" i="1"/>
  <c r="D9" i="1"/>
  <c r="D10" i="1"/>
  <c r="D11" i="1"/>
  <c r="D12" i="1"/>
  <c r="D13" i="1"/>
  <c r="D4" i="1"/>
  <c r="D17" i="1"/>
  <c r="C14" i="1"/>
  <c r="B5" i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<sst xmlns="http://schemas.openxmlformats.org/spreadsheetml/2006/main" count="18" uniqueCount="12">
  <si>
    <t>標準偏差</t>
    <rPh sb="0" eb="4">
      <t>ヒョウジュn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</si>
  <si>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</si>
  <si>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</si>
  <si>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気温とアイスの相関係数</t>
    <rPh sb="7" eb="11">
      <t>ソウカn</t>
    </rPh>
    <phoneticPr fontId="1"/>
  </si>
  <si>
    <t>アイス</t>
    <phoneticPr fontId="1"/>
  </si>
  <si>
    <t>気温</t>
    <rPh sb="0" eb="2">
      <t>キオn</t>
    </rPh>
    <phoneticPr fontId="1"/>
  </si>
  <si>
    <t>合計</t>
    <rPh sb="0" eb="2">
      <t>ゴウケイ</t>
    </rPh>
    <phoneticPr fontId="1"/>
  </si>
  <si>
    <t>気温とアイスの偏差の積</t>
    <rPh sb="0" eb="2">
      <t>キオn</t>
    </rPh>
    <rPh sb="7" eb="9">
      <t>ヘンサ</t>
    </rPh>
    <phoneticPr fontId="1"/>
  </si>
  <si>
    <t>偏差値</t>
    <rPh sb="0" eb="3">
      <t>ヘンサ</t>
    </rPh>
    <phoneticPr fontId="1"/>
  </si>
  <si>
    <t>偏差平方</t>
    <rPh sb="0" eb="4">
      <t>ヘンサ</t>
    </rPh>
    <phoneticPr fontId="1"/>
  </si>
  <si>
    <t>偏差</t>
    <rPh sb="0" eb="2">
      <t>ヘンサ</t>
    </rPh>
    <phoneticPr fontId="1"/>
  </si>
  <si>
    <t>アイス売上数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</si>
</sst>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9708-6B07-6B40-8033-803B28CE513E}">
  <sheetPr>
    <pageSetUpPr fitToPage="1"/>
  </sheetPr>
  <dimension ref="B2:J19"/>
  <sheetViews>
    <sheetView tabSelected="1" zoomScale="170" zoomScaleNormal="170" workbookViewId="0">
      <selection activeCell="J17" sqref="J17"/>
    </sheetView>
  </sheetViews>
  <sheetFormatPr baseColWidth="10" defaultRowHeight="20"/>
  <cols>
    <col min="2" max="2" width="6" customWidth="1"/>
    <col min="3" max="9" width="14.5703125" customWidth="1"/>
    <col min="10" max="10" width="20.140625" customWidth="1"/>
  </cols>
  <sheetData>
    <row r="2" spans="2:10" ht="21" thickBot="1"/>
    <row r="3" spans="2:10">
      <c r="B3" s="21"/>
      <c r="C3" s="20" t="s">
        <v>5</v>
      </c>
      <c r="D3" s="18" t="s">
        <v>10</v>
      </c>
      <c r="E3" s="19" t="s">
        <v>9</v>
      </c>
      <c r="F3" s="18" t="s">
        <v>11</v>
      </c>
      <c r="G3" s="18" t="s">
        <v>10</v>
      </c>
      <c r="H3" s="18" t="s">
        <v>9</v>
      </c>
      <c r="I3" s="18" t="s">
        <v>8</v>
      </c>
      <c r="J3" s="17" t="s">
        <v>7</v>
      </c>
    </row>
    <row r="4" spans="2:10">
      <c r="B4" s="4">
        <v>1</v>
      </c>
      <c r="C4" s="16">
        <v>10</v>
      </c>
      <c r="D4">
        <f>C4-$D$17</f>
        <v>-5.1999999999999993</v>
      </c>
      <c r="E4" s="15">
        <f>D4^2</f>
        <v>27.039999999999992</v>
      </c>
      <c r="F4">
        <v>50</v>
      </c>
      <c r="G4">
        <f>F4-$G$17</f>
        <v>-25.900000000000006</v>
      </c>
      <c r="H4">
        <f>G4^2</f>
        <v>670.81000000000029</v>
      </c>
      <c r="I4">
        <f>G4/$G$19*10+50</f>
        <v>46.084238832603155</v>
      </c>
      <c r="J4" s="14">
        <f>D4*G4</f>
        <v>134.68</v>
      </c>
    </row>
    <row r="5" spans="2:10">
      <c r="B5" s="4">
        <f>B4+1</f>
        <v>2</v>
      </c>
      <c r="C5" s="16">
        <v>20</v>
      </c>
      <c r="D5">
        <f t="shared" ref="D5:D13" si="0">C5-$D$17</f>
        <v>4.8000000000000007</v>
      </c>
      <c r="E5" s="15">
        <f t="shared" ref="E5:E13" si="1">D5^2</f>
        <v>23.040000000000006</v>
      </c>
      <c r="F5">
        <v>73</v>
      </c>
      <c r="G5">
        <f t="shared" ref="G5:G13" si="2">F5-$G$17</f>
        <v>-2.9000000000000057</v>
      </c>
      <c r="H5">
        <f t="shared" ref="H5:H13" si="3">G5^2</f>
        <v>8.4100000000000321</v>
      </c>
      <c r="I5">
        <f t="shared" ref="I5:I13" si="4">G5/$G$19*10+50</f>
        <v>49.561555699403442</v>
      </c>
      <c r="J5" s="14">
        <f t="shared" ref="J5:J13" si="5">D5*G5</f>
        <v>-13.92000000000003</v>
      </c>
    </row>
    <row r="6" spans="2:10">
      <c r="B6" s="4">
        <f>B5+1</f>
        <v>3</v>
      </c>
      <c r="C6" s="16">
        <v>1</v>
      </c>
      <c r="D6">
        <f t="shared" si="0"/>
        <v>-14.2</v>
      </c>
      <c r="E6" s="15">
        <f t="shared" si="1"/>
        <v>201.64</v>
      </c>
      <c r="F6">
        <v>12</v>
      </c>
      <c r="G6">
        <f t="shared" si="2"/>
        <v>-63.900000000000006</v>
      </c>
      <c r="H6">
        <f t="shared" si="3"/>
        <v>4083.2100000000009</v>
      </c>
      <c r="I6">
        <f t="shared" si="4"/>
        <v>40.339106617889648</v>
      </c>
      <c r="J6" s="14">
        <f t="shared" si="5"/>
        <v>907.38</v>
      </c>
    </row>
    <row r="7" spans="2:10">
      <c r="B7" s="4">
        <f>B6+1</f>
        <v>4</v>
      </c>
      <c r="C7" s="16">
        <v>30</v>
      </c>
      <c r="D7">
        <f t="shared" si="0"/>
        <v>14.8</v>
      </c>
      <c r="E7" s="15">
        <f t="shared" si="1"/>
        <v>219.04000000000002</v>
      </c>
      <c r="F7">
        <v>170</v>
      </c>
      <c r="G7">
        <f t="shared" si="2"/>
        <v>94.1</v>
      </c>
      <c r="H7">
        <f t="shared" si="3"/>
        <v>8854.81</v>
      </c>
      <c r="I7">
        <f t="shared" si="4"/>
        <v>64.226761615908984</v>
      </c>
      <c r="J7" s="14">
        <f t="shared" si="5"/>
        <v>1392.68</v>
      </c>
    </row>
    <row r="8" spans="2:10">
      <c r="B8" s="4">
        <f>B7+1</f>
        <v>5</v>
      </c>
      <c r="C8" s="16">
        <v>25</v>
      </c>
      <c r="D8">
        <f t="shared" si="0"/>
        <v>9.8000000000000007</v>
      </c>
      <c r="E8" s="15">
        <f t="shared" si="1"/>
        <v>96.04000000000002</v>
      </c>
      <c r="F8">
        <v>112</v>
      </c>
      <c r="G8">
        <f t="shared" si="2"/>
        <v>36.099999999999994</v>
      </c>
      <c r="H8">
        <f t="shared" si="3"/>
        <v>1303.2099999999996</v>
      </c>
      <c r="I8">
        <f t="shared" si="4"/>
        <v>55.457875603977833</v>
      </c>
      <c r="J8" s="14">
        <f t="shared" si="5"/>
        <v>353.78</v>
      </c>
    </row>
    <row r="9" spans="2:10">
      <c r="B9" s="4">
        <f>B8+1</f>
        <v>6</v>
      </c>
      <c r="C9" s="16">
        <v>8</v>
      </c>
      <c r="D9">
        <f t="shared" si="0"/>
        <v>-7.1999999999999993</v>
      </c>
      <c r="E9" s="15">
        <f t="shared" si="1"/>
        <v>51.839999999999989</v>
      </c>
      <c r="F9">
        <v>21</v>
      </c>
      <c r="G9">
        <f t="shared" si="2"/>
        <v>-54.900000000000006</v>
      </c>
      <c r="H9">
        <f t="shared" si="3"/>
        <v>3014.0100000000007</v>
      </c>
      <c r="I9">
        <f t="shared" si="4"/>
        <v>41.699795826637583</v>
      </c>
      <c r="J9" s="14">
        <f t="shared" si="5"/>
        <v>395.28000000000003</v>
      </c>
    </row>
    <row r="10" spans="2:10">
      <c r="B10" s="4">
        <f>B9+1</f>
        <v>7</v>
      </c>
      <c r="C10" s="16">
        <v>-2</v>
      </c>
      <c r="D10">
        <f t="shared" si="0"/>
        <v>-17.2</v>
      </c>
      <c r="E10" s="15">
        <f t="shared" si="1"/>
        <v>295.83999999999997</v>
      </c>
      <c r="F10">
        <v>7</v>
      </c>
      <c r="G10">
        <f t="shared" si="2"/>
        <v>-68.900000000000006</v>
      </c>
      <c r="H10">
        <f t="shared" si="3"/>
        <v>4747.2100000000009</v>
      </c>
      <c r="I10">
        <f t="shared" si="4"/>
        <v>39.583168168585239</v>
      </c>
      <c r="J10" s="14">
        <f t="shared" si="5"/>
        <v>1185.0800000000002</v>
      </c>
    </row>
    <row r="11" spans="2:10">
      <c r="B11" s="4">
        <f>B10+1</f>
        <v>8</v>
      </c>
      <c r="C11" s="16">
        <v>22</v>
      </c>
      <c r="D11">
        <f t="shared" si="0"/>
        <v>6.8000000000000007</v>
      </c>
      <c r="E11" s="15">
        <f t="shared" si="1"/>
        <v>46.240000000000009</v>
      </c>
      <c r="F11">
        <v>80</v>
      </c>
      <c r="G11">
        <f t="shared" si="2"/>
        <v>4.0999999999999943</v>
      </c>
      <c r="H11">
        <f t="shared" si="3"/>
        <v>16.809999999999953</v>
      </c>
      <c r="I11">
        <f t="shared" si="4"/>
        <v>50.619869528429618</v>
      </c>
      <c r="J11" s="14">
        <f t="shared" si="5"/>
        <v>27.879999999999963</v>
      </c>
    </row>
    <row r="12" spans="2:10">
      <c r="B12" s="4">
        <f>B11+1</f>
        <v>9</v>
      </c>
      <c r="C12" s="16">
        <v>32</v>
      </c>
      <c r="D12">
        <f t="shared" si="0"/>
        <v>16.8</v>
      </c>
      <c r="E12" s="15">
        <f t="shared" si="1"/>
        <v>282.24</v>
      </c>
      <c r="F12">
        <v>211</v>
      </c>
      <c r="G12">
        <f t="shared" si="2"/>
        <v>135.1</v>
      </c>
      <c r="H12">
        <f t="shared" si="3"/>
        <v>18252.009999999998</v>
      </c>
      <c r="I12">
        <f t="shared" si="4"/>
        <v>70.425456900205148</v>
      </c>
      <c r="J12" s="14">
        <f t="shared" si="5"/>
        <v>2269.6799999999998</v>
      </c>
    </row>
    <row r="13" spans="2:10">
      <c r="B13" s="4">
        <f>B12+1</f>
        <v>10</v>
      </c>
      <c r="C13" s="16">
        <v>6</v>
      </c>
      <c r="D13">
        <f t="shared" si="0"/>
        <v>-9.1999999999999993</v>
      </c>
      <c r="E13" s="15">
        <f t="shared" si="1"/>
        <v>84.639999999999986</v>
      </c>
      <c r="F13">
        <v>23</v>
      </c>
      <c r="G13">
        <f t="shared" si="2"/>
        <v>-52.900000000000006</v>
      </c>
      <c r="H13">
        <f t="shared" si="3"/>
        <v>2798.4100000000008</v>
      </c>
      <c r="I13">
        <f t="shared" si="4"/>
        <v>42.00217120635935</v>
      </c>
      <c r="J13" s="14">
        <f t="shared" si="5"/>
        <v>486.68</v>
      </c>
    </row>
    <row r="14" spans="2:10" ht="21" thickBot="1">
      <c r="B14" s="13" t="s">
        <v>6</v>
      </c>
      <c r="C14" s="12">
        <f>SUM(C4:C13)</f>
        <v>152</v>
      </c>
      <c r="D14" s="12">
        <f>SUM(D4:D13)</f>
        <v>0</v>
      </c>
      <c r="E14" s="12">
        <f>SUM(E4:E13)</f>
        <v>1327.6</v>
      </c>
      <c r="F14" s="11">
        <f>SUM(F4:F13)</f>
        <v>759</v>
      </c>
      <c r="G14" s="11">
        <f t="shared" ref="G14:H14" si="6">SUM(G4:G13)</f>
        <v>-5.6843418860808015E-14</v>
      </c>
      <c r="H14" s="11">
        <f>SUM(H4:H13)</f>
        <v>43748.900000000009</v>
      </c>
      <c r="I14" s="11">
        <f>SUM(I4:I13)</f>
        <v>500</v>
      </c>
      <c r="J14" s="11">
        <f>SUM(J4:J13)</f>
        <v>7139.2000000000007</v>
      </c>
    </row>
    <row r="15" spans="2:10" ht="21" thickBot="1"/>
    <row r="16" spans="2:10" ht="21" thickBot="1">
      <c r="C16" s="10" t="s">
        <v>5</v>
      </c>
      <c r="D16" s="9"/>
      <c r="F16" s="10" t="s">
        <v>4</v>
      </c>
      <c r="G16" s="9"/>
      <c r="I16" s="10" t="s">
        <v>3</v>
      </c>
      <c r="J16" s="9"/>
    </row>
    <row r="17" spans="3:10" ht="21" thickBot="1">
      <c r="C17" s="8" t="s">
        <v>2</v>
      </c>
      <c r="D17" s="7">
        <f>C14/10</f>
        <v>15.2</v>
      </c>
      <c r="F17" s="8" t="s">
        <v>2</v>
      </c>
      <c r="G17" s="7">
        <f>F14/10</f>
        <v>75.900000000000006</v>
      </c>
      <c r="I17" s="6"/>
      <c r="J17" s="5">
        <f>J14/10/(D19*G19)</f>
        <v>0.93676867084762105</v>
      </c>
    </row>
    <row r="18" spans="3:10">
      <c r="C18" s="4" t="s">
        <v>1</v>
      </c>
      <c r="D18" s="3">
        <f>E14/10</f>
        <v>132.76</v>
      </c>
      <c r="F18" s="4" t="s">
        <v>1</v>
      </c>
      <c r="G18" s="3">
        <f>H14/10</f>
        <v>4374.8900000000012</v>
      </c>
    </row>
    <row r="19" spans="3:10" ht="21" thickBot="1">
      <c r="C19" s="2" t="s">
        <v>0</v>
      </c>
      <c r="D19" s="1">
        <f>SQRT(D18)</f>
        <v>11.52215257666726</v>
      </c>
      <c r="F19" s="2" t="s">
        <v>0</v>
      </c>
      <c r="G19" s="1">
        <f>SQRT(G18)</f>
        <v>66.14295124954738</v>
      </c>
      <c r="J19">
        <f>CORREL(C4:C13,F4:F13)</f>
        <v>0.93676867084762105</v>
      </c>
    </row>
  </sheetData>
  <phoneticPr fontId="1"/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2023-01-12T03:23:47Z</dcterms:created>
  <dcterms:modified xsi:type="dcterms:W3CDTF">2023-01-13T05:13:29Z</dcterms:modified>
</cp:coreProperties>
</file>