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ohkawano/Library/CloudStorage/GoogleDrive-ykawano@reitaku-u.ac.jp/My Drive/Classroom/2023 1st Semester/23-1-Reitaku-Stats/handouts/"/>
    </mc:Choice>
  </mc:AlternateContent>
  <xr:revisionPtr revIDLastSave="0" documentId="13_ncr:1_{E9601931-4FE2-744F-979E-E5BF8C9F45D9}" xr6:coauthVersionLast="47" xr6:coauthVersionMax="47" xr10:uidLastSave="{00000000-0000-0000-0000-000000000000}"/>
  <bookViews>
    <workbookView xWindow="0" yWindow="500" windowWidth="30720" windowHeight="18700" xr2:uid="{00000000-000D-0000-FFFF-FFFF00000000}"/>
  </bookViews>
  <sheets>
    <sheet name="統計学A #04" sheetId="11" r:id="rId1"/>
    <sheet name="統計学A #04_解答" sheetId="2" r:id="rId2"/>
    <sheet name="p.43 fig" sheetId="9" r:id="rId3"/>
    <sheet name="p.46 tab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G16" i="2" l="1"/>
  <c r="DF15" i="2"/>
  <c r="DF14" i="2"/>
  <c r="DF13" i="2"/>
  <c r="DF12" i="2"/>
  <c r="DF11" i="2"/>
  <c r="DF10" i="2"/>
  <c r="AF17" i="11" l="1"/>
  <c r="AF16" i="11"/>
  <c r="AR25" i="11" s="1"/>
  <c r="AF15" i="11"/>
  <c r="ED14" i="11"/>
  <c r="AF14" i="11"/>
  <c r="AN23" i="11" s="1"/>
  <c r="AF13" i="11"/>
  <c r="AL22" i="11" s="1"/>
  <c r="ED12" i="11"/>
  <c r="AF12" i="11"/>
  <c r="AL21" i="11" s="1"/>
  <c r="CW9" i="11"/>
  <c r="ED8" i="11"/>
  <c r="ED7" i="11"/>
  <c r="DU6" i="11"/>
  <c r="ED14" i="2"/>
  <c r="ED13" i="2"/>
  <c r="ED12" i="2"/>
  <c r="ED11" i="2"/>
  <c r="ED10" i="2"/>
  <c r="ED9" i="2"/>
  <c r="ED8" i="2"/>
  <c r="ED7" i="2"/>
  <c r="DU6" i="2"/>
  <c r="CW9" i="2"/>
  <c r="W28" i="10"/>
  <c r="W29" i="10" s="1"/>
  <c r="W30" i="10" s="1"/>
  <c r="W31" i="10" s="1"/>
  <c r="W32" i="10" s="1"/>
  <c r="W33" i="10" s="1"/>
  <c r="W34" i="10" s="1"/>
  <c r="W35" i="10" s="1"/>
  <c r="W36" i="10" s="1"/>
  <c r="W37" i="10" s="1"/>
  <c r="W38" i="10" s="1"/>
  <c r="W39" i="10" s="1"/>
  <c r="W40" i="10" s="1"/>
  <c r="W41" i="10" s="1"/>
  <c r="W42" i="10" s="1"/>
  <c r="W43" i="10" s="1"/>
  <c r="W44" i="10" s="1"/>
  <c r="W45" i="10" s="1"/>
  <c r="W46" i="10" s="1"/>
  <c r="AB18" i="10"/>
  <c r="AB19" i="10" s="1"/>
  <c r="AB20" i="10" s="1"/>
  <c r="AB21" i="10" s="1"/>
  <c r="AF22" i="11" l="1"/>
  <c r="AH22" i="11"/>
  <c r="AN22" i="11"/>
  <c r="AP22" i="11"/>
  <c r="AF25" i="11"/>
  <c r="AH25" i="11"/>
  <c r="AN25" i="11"/>
  <c r="AP25" i="11"/>
  <c r="AR21" i="11"/>
  <c r="AR22" i="11"/>
  <c r="AF24" i="11"/>
  <c r="AJ25" i="11"/>
  <c r="AN21" i="11"/>
  <c r="AP23" i="11"/>
  <c r="AP21" i="11"/>
  <c r="AR23" i="11"/>
  <c r="AF23" i="11"/>
  <c r="AL25" i="11"/>
  <c r="AJ21" i="11"/>
  <c r="AJ22" i="11"/>
  <c r="AL23" i="11"/>
  <c r="AF26" i="11"/>
  <c r="AF21" i="11"/>
  <c r="AH23" i="11"/>
  <c r="AH21" i="11"/>
  <c r="AJ23" i="11"/>
  <c r="Z22" i="10" l="1"/>
  <c r="Z21" i="10"/>
  <c r="Z20" i="10"/>
  <c r="Z19" i="10"/>
  <c r="Z18" i="10"/>
  <c r="Z17" i="10"/>
  <c r="Z16" i="10"/>
  <c r="N6" i="10"/>
  <c r="N7" i="10" s="1"/>
  <c r="N8" i="10" s="1"/>
  <c r="N9" i="10" s="1"/>
  <c r="N10" i="10" s="1"/>
  <c r="N11" i="10" s="1"/>
  <c r="N12" i="10" s="1"/>
  <c r="M5" i="10"/>
  <c r="O8" i="10" s="1"/>
  <c r="BO16" i="2"/>
  <c r="BM16" i="2"/>
  <c r="BK16" i="2"/>
  <c r="BI16" i="2"/>
  <c r="BG16" i="2"/>
  <c r="BE16" i="2"/>
  <c r="BC21" i="2"/>
  <c r="BG29" i="2" s="1"/>
  <c r="BC20" i="2"/>
  <c r="BO28" i="2" s="1"/>
  <c r="BC19" i="2"/>
  <c r="BC27" i="2" s="1"/>
  <c r="BC18" i="2"/>
  <c r="BK26" i="2" s="1"/>
  <c r="BC17" i="2"/>
  <c r="BG25" i="2" s="1"/>
  <c r="AF17" i="2"/>
  <c r="AH26" i="2" s="1"/>
  <c r="AF16" i="2"/>
  <c r="AF25" i="2" s="1"/>
  <c r="AF15" i="2"/>
  <c r="AR24" i="2" s="1"/>
  <c r="AF14" i="2"/>
  <c r="AR23" i="2" s="1"/>
  <c r="AF13" i="2"/>
  <c r="AP22" i="2" s="1"/>
  <c r="AF12" i="2"/>
  <c r="AN21" i="2" s="1"/>
  <c r="F11" i="10"/>
  <c r="G8" i="10" s="1"/>
  <c r="G9" i="10" l="1"/>
  <c r="O12" i="10"/>
  <c r="X32" i="10"/>
  <c r="X31" i="10"/>
  <c r="X33" i="10"/>
  <c r="X34" i="10"/>
  <c r="G10" i="10"/>
  <c r="O11" i="10"/>
  <c r="AL23" i="2"/>
  <c r="X36" i="10"/>
  <c r="X35" i="10"/>
  <c r="O9" i="10"/>
  <c r="O10" i="10"/>
  <c r="X28" i="10"/>
  <c r="X27" i="10"/>
  <c r="X26" i="10"/>
  <c r="X30" i="10"/>
  <c r="X29" i="10"/>
  <c r="AR26" i="2"/>
  <c r="BK27" i="2"/>
  <c r="X41" i="10"/>
  <c r="X37" i="10"/>
  <c r="X38" i="10"/>
  <c r="X39" i="10"/>
  <c r="X40" i="10"/>
  <c r="X42" i="10"/>
  <c r="X44" i="10"/>
  <c r="X43" i="10"/>
  <c r="X45" i="10"/>
  <c r="X46" i="10"/>
  <c r="AP23" i="2"/>
  <c r="AP21" i="2"/>
  <c r="BO26" i="2"/>
  <c r="AH23" i="2"/>
  <c r="BE27" i="2"/>
  <c r="AH21" i="2"/>
  <c r="AN23" i="2"/>
  <c r="BI27" i="2"/>
  <c r="AJ22" i="2"/>
  <c r="AH25" i="2"/>
  <c r="BI25" i="2"/>
  <c r="BM27" i="2"/>
  <c r="AL22" i="2"/>
  <c r="AP25" i="2"/>
  <c r="BE26" i="2"/>
  <c r="BI29" i="2"/>
  <c r="AR22" i="2"/>
  <c r="AJ26" i="2"/>
  <c r="BG26" i="2"/>
  <c r="BC25" i="2"/>
  <c r="AF23" i="2"/>
  <c r="AL26" i="2"/>
  <c r="BM26" i="2"/>
  <c r="G5" i="10"/>
  <c r="G6" i="10"/>
  <c r="O6" i="10"/>
  <c r="P6" i="10" s="1"/>
  <c r="G7" i="10"/>
  <c r="O7" i="10"/>
  <c r="AF24" i="2"/>
  <c r="BE28" i="2"/>
  <c r="BC28" i="2"/>
  <c r="AR21" i="2"/>
  <c r="AH24" i="2"/>
  <c r="AJ25" i="2"/>
  <c r="BK25" i="2"/>
  <c r="BG28" i="2"/>
  <c r="BK29" i="2"/>
  <c r="BC29" i="2"/>
  <c r="AF22" i="2"/>
  <c r="AJ24" i="2"/>
  <c r="AL25" i="2"/>
  <c r="AN26" i="2"/>
  <c r="BM25" i="2"/>
  <c r="BI28" i="2"/>
  <c r="BM29" i="2"/>
  <c r="AF21" i="2"/>
  <c r="AH22" i="2"/>
  <c r="AJ23" i="2"/>
  <c r="AL24" i="2"/>
  <c r="AN25" i="2"/>
  <c r="AP26" i="2"/>
  <c r="BO25" i="2"/>
  <c r="BG27" i="2"/>
  <c r="BK28" i="2"/>
  <c r="BO29" i="2"/>
  <c r="AN24" i="2"/>
  <c r="BM28" i="2"/>
  <c r="AJ21" i="2"/>
  <c r="AP24" i="2"/>
  <c r="AR25" i="2"/>
  <c r="AL21" i="2"/>
  <c r="AN22" i="2"/>
  <c r="AF26" i="2"/>
  <c r="BE25" i="2"/>
  <c r="BI26" i="2"/>
  <c r="BE29" i="2"/>
  <c r="BC26" i="2"/>
  <c r="BO27" i="2"/>
  <c r="BC16" i="2"/>
  <c r="BK24" i="2" s="1"/>
  <c r="I16" i="9"/>
  <c r="H16" i="9"/>
  <c r="G16" i="9"/>
  <c r="F16" i="9"/>
  <c r="E16" i="9"/>
  <c r="D16" i="9"/>
  <c r="I15" i="9"/>
  <c r="H15" i="9"/>
  <c r="G15" i="9"/>
  <c r="F15" i="9"/>
  <c r="E15" i="9"/>
  <c r="D15" i="9"/>
  <c r="I14" i="9"/>
  <c r="H14" i="9"/>
  <c r="G14" i="9"/>
  <c r="F14" i="9"/>
  <c r="E14" i="9"/>
  <c r="D14" i="9"/>
  <c r="I13" i="9"/>
  <c r="H13" i="9"/>
  <c r="G13" i="9"/>
  <c r="F13" i="9"/>
  <c r="E13" i="9"/>
  <c r="D13" i="9"/>
  <c r="I12" i="9"/>
  <c r="H12" i="9"/>
  <c r="G12" i="9"/>
  <c r="F12" i="9"/>
  <c r="E12" i="9"/>
  <c r="D12" i="9"/>
  <c r="P7" i="10" l="1"/>
  <c r="P8" i="10" s="1"/>
  <c r="P9" i="10" s="1"/>
  <c r="P10" i="10" s="1"/>
  <c r="P11" i="10" s="1"/>
  <c r="P12" i="10" s="1"/>
  <c r="BC24" i="2"/>
  <c r="BO24" i="2"/>
  <c r="BM24" i="2"/>
  <c r="BG24" i="2"/>
  <c r="BE24" i="2"/>
  <c r="BI24" i="2"/>
  <c r="G11" i="10"/>
</calcChain>
</file>

<file path=xl/sharedStrings.xml><?xml version="1.0" encoding="utf-8"?>
<sst xmlns="http://schemas.openxmlformats.org/spreadsheetml/2006/main" count="471" uniqueCount="186">
  <si>
    <t>今日やること</t>
    <rPh sb="0" eb="2">
      <t>キョウ</t>
    </rPh>
    <phoneticPr fontId="3"/>
  </si>
  <si>
    <t>memo</t>
  </si>
  <si>
    <t>@</t>
    <phoneticPr fontId="3"/>
  </si>
  <si>
    <t>今日の講義のまとめ</t>
    <rPh sb="0" eb="2">
      <t>キョウ</t>
    </rPh>
    <rPh sb="3" eb="5">
      <t>コウギ</t>
    </rPh>
    <phoneticPr fontId="3"/>
  </si>
  <si>
    <t>本日の講義資料</t>
    <rPh sb="0" eb="2">
      <t>ホンジツ</t>
    </rPh>
    <rPh sb="3" eb="5">
      <t>コウギ</t>
    </rPh>
    <rPh sb="5" eb="7">
      <t>シリョウ</t>
    </rPh>
    <phoneticPr fontId="3"/>
  </si>
  <si>
    <t>Google classroom: y3m47u</t>
    <phoneticPr fontId="3"/>
  </si>
  <si>
    <t>本日の課題</t>
    <rPh sb="0" eb="2">
      <t>ホンジツ</t>
    </rPh>
    <rPh sb="3" eb="5">
      <t>カダイ</t>
    </rPh>
    <phoneticPr fontId="3"/>
  </si>
  <si>
    <t>合計</t>
    <rPh sb="0" eb="2">
      <t>ゴウケイ</t>
    </rPh>
    <phoneticPr fontId="3"/>
  </si>
  <si>
    <t>200万円未満</t>
    <rPh sb="3" eb="5">
      <t>マンエン</t>
    </rPh>
    <rPh sb="5" eb="7">
      <t>ミマン</t>
    </rPh>
    <phoneticPr fontId="3"/>
  </si>
  <si>
    <t>度数</t>
    <rPh sb="0" eb="2">
      <t>ドスウ</t>
    </rPh>
    <phoneticPr fontId="3"/>
  </si>
  <si>
    <t>総数</t>
    <rPh sb="0" eb="2">
      <t>ソウスウ</t>
    </rPh>
    <phoneticPr fontId="3"/>
  </si>
  <si>
    <t>高等教育中退</t>
    <rPh sb="0" eb="2">
      <t>コウトウ</t>
    </rPh>
    <rPh sb="2" eb="4">
      <t>キョウイク</t>
    </rPh>
    <rPh sb="4" eb="6">
      <t>チュウタイ</t>
    </rPh>
    <phoneticPr fontId="3"/>
  </si>
  <si>
    <t>中卒・高校中退</t>
    <rPh sb="0" eb="2">
      <t>チュウソツ</t>
    </rPh>
    <rPh sb="3" eb="5">
      <t>コウコウ</t>
    </rPh>
    <rPh sb="5" eb="7">
      <t>チュウタイ</t>
    </rPh>
    <phoneticPr fontId="3"/>
  </si>
  <si>
    <t>大学・大学院卒</t>
    <rPh sb="0" eb="2">
      <t>ダイガク</t>
    </rPh>
    <rPh sb="3" eb="6">
      <t>ダイガクイン</t>
    </rPh>
    <rPh sb="6" eb="7">
      <t>ソツ</t>
    </rPh>
    <phoneticPr fontId="3"/>
  </si>
  <si>
    <t>短大・高専／専門卒</t>
    <rPh sb="0" eb="2">
      <t>タンダイ</t>
    </rPh>
    <rPh sb="3" eb="5">
      <t>コウセン</t>
    </rPh>
    <rPh sb="6" eb="8">
      <t>センモン</t>
    </rPh>
    <rPh sb="8" eb="9">
      <t>ソツ</t>
    </rPh>
    <phoneticPr fontId="3"/>
  </si>
  <si>
    <t>高卒</t>
    <rPh sb="0" eb="2">
      <t>コウソツ</t>
    </rPh>
    <phoneticPr fontId="3"/>
  </si>
  <si>
    <t>最終学歴</t>
    <rPh sb="0" eb="2">
      <t>サイシュウ</t>
    </rPh>
    <rPh sb="2" eb="4">
      <t>ガクレキ</t>
    </rPh>
    <phoneticPr fontId="3"/>
  </si>
  <si>
    <t>正社員（公務含む）</t>
    <rPh sb="0" eb="3">
      <t>セイシャイン</t>
    </rPh>
    <rPh sb="4" eb="6">
      <t>コウム</t>
    </rPh>
    <rPh sb="6" eb="7">
      <t>フク</t>
    </rPh>
    <phoneticPr fontId="3"/>
  </si>
  <si>
    <t>アルバイト・パート</t>
    <phoneticPr fontId="3"/>
  </si>
  <si>
    <t>契約・派遣等</t>
    <rPh sb="0" eb="2">
      <t>ケイヤク</t>
    </rPh>
    <rPh sb="3" eb="5">
      <t>ハケン</t>
    </rPh>
    <rPh sb="5" eb="6">
      <t>トウ</t>
    </rPh>
    <phoneticPr fontId="3"/>
  </si>
  <si>
    <t>自営・家業</t>
    <rPh sb="0" eb="2">
      <t>ジエイ</t>
    </rPh>
    <rPh sb="3" eb="5">
      <t>カギョウ</t>
    </rPh>
    <phoneticPr fontId="3"/>
  </si>
  <si>
    <t>失業・無職</t>
    <rPh sb="0" eb="2">
      <t>シツギョウ</t>
    </rPh>
    <rPh sb="3" eb="5">
      <t>ムショク</t>
    </rPh>
    <phoneticPr fontId="3"/>
  </si>
  <si>
    <t>その他・無回答</t>
    <rPh sb="2" eb="3">
      <t>タ</t>
    </rPh>
    <rPh sb="4" eb="7">
      <t>ムカイトウ</t>
    </rPh>
    <phoneticPr fontId="3"/>
  </si>
  <si>
    <t>正社員
（公務含む）</t>
    <rPh sb="0" eb="3">
      <t>セイシャイン</t>
    </rPh>
    <rPh sb="5" eb="7">
      <t>コウム</t>
    </rPh>
    <rPh sb="7" eb="8">
      <t>フク</t>
    </rPh>
    <phoneticPr fontId="3"/>
  </si>
  <si>
    <t>アルバイト
・
パート</t>
    <phoneticPr fontId="3"/>
  </si>
  <si>
    <t>契約
・
派遣等</t>
    <rPh sb="0" eb="2">
      <t>ケイヤク</t>
    </rPh>
    <rPh sb="5" eb="7">
      <t>ハケン</t>
    </rPh>
    <rPh sb="7" eb="8">
      <t>トウ</t>
    </rPh>
    <phoneticPr fontId="3"/>
  </si>
  <si>
    <t>自営
・
家業</t>
    <rPh sb="0" eb="2">
      <t>ジエイ</t>
    </rPh>
    <rPh sb="5" eb="7">
      <t>カギョウ</t>
    </rPh>
    <phoneticPr fontId="3"/>
  </si>
  <si>
    <t>失業
・
無職</t>
    <rPh sb="0" eb="2">
      <t>シツギョウ</t>
    </rPh>
    <rPh sb="5" eb="7">
      <t>ムショク</t>
    </rPh>
    <phoneticPr fontId="3"/>
  </si>
  <si>
    <t>その他
・
無回答</t>
    <rPh sb="2" eb="3">
      <t>タ</t>
    </rPh>
    <rPh sb="6" eb="9">
      <t>ムカイトウ</t>
    </rPh>
    <phoneticPr fontId="3"/>
  </si>
  <si>
    <t>k</t>
    <phoneticPr fontId="3"/>
  </si>
  <si>
    <t>正社員（公務を含む）</t>
    <rPh sb="0" eb="3">
      <t>セイシャイン</t>
    </rPh>
    <rPh sb="4" eb="6">
      <t>コウム</t>
    </rPh>
    <rPh sb="7" eb="8">
      <t>フク</t>
    </rPh>
    <phoneticPr fontId="3"/>
  </si>
  <si>
    <r>
      <t>f</t>
    </r>
    <r>
      <rPr>
        <vertAlign val="subscript"/>
        <sz val="11"/>
        <color theme="1"/>
        <rFont val="Ricty"/>
        <family val="3"/>
        <charset val="128"/>
      </rPr>
      <t>k</t>
    </r>
    <phoneticPr fontId="3"/>
  </si>
  <si>
    <t>相対度数</t>
    <rPh sb="0" eb="2">
      <t>ソウタイ</t>
    </rPh>
    <rPh sb="2" eb="4">
      <t>ドスウ</t>
    </rPh>
    <phoneticPr fontId="3"/>
  </si>
  <si>
    <r>
      <t>f</t>
    </r>
    <r>
      <rPr>
        <vertAlign val="subscript"/>
        <sz val="11"/>
        <color theme="1"/>
        <rFont val="Ricty"/>
        <family val="3"/>
        <charset val="128"/>
      </rPr>
      <t>k</t>
    </r>
    <r>
      <rPr>
        <sz val="11"/>
        <color theme="1"/>
        <rFont val="Ricty"/>
        <family val="3"/>
        <charset val="128"/>
      </rPr>
      <t xml:space="preserve"> / n</t>
    </r>
    <phoneticPr fontId="3"/>
  </si>
  <si>
    <r>
      <t>f</t>
    </r>
    <r>
      <rPr>
        <vertAlign val="subscript"/>
        <sz val="11"/>
        <color theme="1"/>
        <rFont val="Ricty"/>
        <family val="3"/>
        <charset val="128"/>
      </rPr>
      <t>1</t>
    </r>
    <phoneticPr fontId="3"/>
  </si>
  <si>
    <r>
      <t>f</t>
    </r>
    <r>
      <rPr>
        <vertAlign val="subscript"/>
        <sz val="11"/>
        <color theme="1"/>
        <rFont val="Ricty"/>
        <family val="3"/>
        <charset val="128"/>
      </rPr>
      <t>2</t>
    </r>
    <phoneticPr fontId="3"/>
  </si>
  <si>
    <r>
      <t>f</t>
    </r>
    <r>
      <rPr>
        <vertAlign val="subscript"/>
        <sz val="11"/>
        <color theme="1"/>
        <rFont val="Ricty"/>
        <family val="3"/>
        <charset val="128"/>
      </rPr>
      <t>3</t>
    </r>
    <phoneticPr fontId="3"/>
  </si>
  <si>
    <r>
      <t>f</t>
    </r>
    <r>
      <rPr>
        <vertAlign val="subscript"/>
        <sz val="11"/>
        <color theme="1"/>
        <rFont val="Ricty"/>
        <family val="3"/>
        <charset val="128"/>
      </rPr>
      <t>4</t>
    </r>
    <phoneticPr fontId="3"/>
  </si>
  <si>
    <r>
      <t>f</t>
    </r>
    <r>
      <rPr>
        <vertAlign val="subscript"/>
        <sz val="11"/>
        <color theme="1"/>
        <rFont val="Ricty"/>
        <family val="3"/>
        <charset val="128"/>
      </rPr>
      <t>5</t>
    </r>
    <phoneticPr fontId="3"/>
  </si>
  <si>
    <r>
      <t>f</t>
    </r>
    <r>
      <rPr>
        <vertAlign val="subscript"/>
        <sz val="11"/>
        <color theme="1"/>
        <rFont val="Ricty"/>
        <family val="3"/>
        <charset val="128"/>
      </rPr>
      <t>6</t>
    </r>
    <phoneticPr fontId="3"/>
  </si>
  <si>
    <t>統計グラフの読み方を習得します。</t>
    <rPh sb="0" eb="2">
      <t>トウケイ</t>
    </rPh>
    <rPh sb="6" eb="7">
      <t>ヨ</t>
    </rPh>
    <rPh sb="8" eb="9">
      <t>カタ</t>
    </rPh>
    <rPh sb="10" eb="12">
      <t>シュウトク</t>
    </rPh>
    <phoneticPr fontId="3"/>
  </si>
  <si>
    <t>棒グラフとヒストグラムの違いを理解します。</t>
    <rPh sb="0" eb="1">
      <t>ボウ</t>
    </rPh>
    <rPh sb="12" eb="13">
      <t>チガ</t>
    </rPh>
    <rPh sb="15" eb="17">
      <t>リカイ</t>
    </rPh>
    <phoneticPr fontId="3"/>
  </si>
  <si>
    <t>相対度数について理解します。</t>
    <rPh sb="0" eb="2">
      <t>ソウタイ</t>
    </rPh>
    <rPh sb="2" eb="4">
      <t>ドスウ</t>
    </rPh>
    <rPh sb="8" eb="10">
      <t>リカイ</t>
    </rPh>
    <phoneticPr fontId="3"/>
  </si>
  <si>
    <t>pp.45</t>
    <phoneticPr fontId="3"/>
  </si>
  <si>
    <t>グラフの表現</t>
    <rPh sb="4" eb="6">
      <t>ヒョウゲン</t>
    </rPh>
    <phoneticPr fontId="3"/>
  </si>
  <si>
    <t>　第2回若者のワークスタイル調査</t>
    <phoneticPr fontId="3"/>
  </si>
  <si>
    <t>図の</t>
    <rPh sb="0" eb="1">
      <t>ズ</t>
    </rPh>
    <phoneticPr fontId="3"/>
  </si>
  <si>
    <t>は、図の</t>
    <rPh sb="2" eb="3">
      <t>ズ</t>
    </rPh>
    <phoneticPr fontId="3"/>
  </si>
  <si>
    <t>に記述する。</t>
    <rPh sb="1" eb="3">
      <t>キジュツ</t>
    </rPh>
    <phoneticPr fontId="3"/>
  </si>
  <si>
    <t>pp.46</t>
    <phoneticPr fontId="3"/>
  </si>
  <si>
    <t>相対度数</t>
    <rPh sb="0" eb="2">
      <t>ソウタイ</t>
    </rPh>
    <rPh sb="2" eb="4">
      <t>ドスウ</t>
    </rPh>
    <phoneticPr fontId="3"/>
  </si>
  <si>
    <t>を表す。</t>
    <rPh sb="1" eb="2">
      <t>アラワ</t>
    </rPh>
    <phoneticPr fontId="3"/>
  </si>
  <si>
    <t>全体を</t>
    <rPh sb="0" eb="2">
      <t>ゼンタイ</t>
    </rPh>
    <phoneticPr fontId="3"/>
  </si>
  <si>
    <t>としたときの、各区分における度数が占める割合</t>
    <rPh sb="7" eb="10">
      <t>カククブン</t>
    </rPh>
    <rPh sb="14" eb="16">
      <t>ドスウ</t>
    </rPh>
    <rPh sb="17" eb="18">
      <t>シ</t>
    </rPh>
    <rPh sb="20" eb="22">
      <t>ワリアイ</t>
    </rPh>
    <phoneticPr fontId="3"/>
  </si>
  <si>
    <t>のことで、相対度数の総和は</t>
    <rPh sb="5" eb="7">
      <t>ソウタイ</t>
    </rPh>
    <rPh sb="7" eb="9">
      <t>ドスウ</t>
    </rPh>
    <rPh sb="10" eb="12">
      <t>ソウワ</t>
    </rPh>
    <phoneticPr fontId="3"/>
  </si>
  <si>
    <t>になる。</t>
    <phoneticPr fontId="3"/>
  </si>
  <si>
    <t>第k区分の相対度数</t>
    <rPh sb="0" eb="1">
      <t>ダイ</t>
    </rPh>
    <rPh sb="2" eb="4">
      <t>クブン</t>
    </rPh>
    <rPh sb="5" eb="7">
      <t>ソウタイ</t>
    </rPh>
    <rPh sb="7" eb="9">
      <t>ドスウ</t>
    </rPh>
    <phoneticPr fontId="3"/>
  </si>
  <si>
    <t>とは、全体に対する</t>
    <rPh sb="3" eb="5">
      <t>ゼンタイ</t>
    </rPh>
    <rPh sb="6" eb="7">
      <t>タイ</t>
    </rPh>
    <phoneticPr fontId="3"/>
  </si>
  <si>
    <t>＝</t>
    <phoneticPr fontId="3"/>
  </si>
  <si>
    <t>第k区分の度数</t>
    <rPh sb="0" eb="1">
      <t>ダイ</t>
    </rPh>
    <rPh sb="2" eb="4">
      <t>クブン</t>
    </rPh>
    <rPh sb="5" eb="7">
      <t>ドスウ</t>
    </rPh>
    <phoneticPr fontId="3"/>
  </si>
  <si>
    <t>÷</t>
    <phoneticPr fontId="3"/>
  </si>
  <si>
    <t>総数</t>
    <rPh sb="0" eb="2">
      <t>ソウスウ</t>
    </rPh>
    <phoneticPr fontId="3"/>
  </si>
  <si>
    <t>pp.47</t>
    <phoneticPr fontId="3"/>
  </si>
  <si>
    <t>正社員</t>
    <rPh sb="0" eb="3">
      <t>セイシャイン</t>
    </rPh>
    <phoneticPr fontId="3"/>
  </si>
  <si>
    <t>バイト</t>
    <phoneticPr fontId="3"/>
  </si>
  <si>
    <t>契約</t>
    <rPh sb="0" eb="2">
      <t>ケイヤク</t>
    </rPh>
    <phoneticPr fontId="3"/>
  </si>
  <si>
    <t>自営</t>
    <rPh sb="0" eb="2">
      <t>ジエイ</t>
    </rPh>
    <phoneticPr fontId="3"/>
  </si>
  <si>
    <t>失業</t>
    <rPh sb="0" eb="2">
      <t>シツギョウ</t>
    </rPh>
    <phoneticPr fontId="3"/>
  </si>
  <si>
    <t>その他</t>
    <rPh sb="2" eb="3">
      <t>タ</t>
    </rPh>
    <phoneticPr fontId="3"/>
  </si>
  <si>
    <t>18～29歳女性の最終学歴</t>
    <rPh sb="5" eb="6">
      <t>サイ</t>
    </rPh>
    <rPh sb="6" eb="8">
      <t>ジョセイ</t>
    </rPh>
    <rPh sb="9" eb="11">
      <t>サイシュウ</t>
    </rPh>
    <rPh sb="11" eb="13">
      <t>ガクレキ</t>
    </rPh>
    <phoneticPr fontId="3"/>
  </si>
  <si>
    <t>高卒</t>
    <rPh sb="0" eb="2">
      <t>コウソツ</t>
    </rPh>
    <phoneticPr fontId="3"/>
  </si>
  <si>
    <t>短大・高専／専門卒</t>
    <rPh sb="0" eb="2">
      <t>タンダイ</t>
    </rPh>
    <rPh sb="3" eb="5">
      <t>コウセン</t>
    </rPh>
    <rPh sb="6" eb="8">
      <t>センモン</t>
    </rPh>
    <rPh sb="8" eb="9">
      <t>ソツ</t>
    </rPh>
    <phoneticPr fontId="3"/>
  </si>
  <si>
    <t>大学・大学院卒</t>
    <rPh sb="0" eb="2">
      <t>ダイガク</t>
    </rPh>
    <rPh sb="3" eb="6">
      <t>ダイガクイン</t>
    </rPh>
    <rPh sb="6" eb="7">
      <t>ソツ</t>
    </rPh>
    <phoneticPr fontId="3"/>
  </si>
  <si>
    <t>中卒・高校中退</t>
    <rPh sb="0" eb="2">
      <t>チュウソツ</t>
    </rPh>
    <rPh sb="3" eb="5">
      <t>コウコウ</t>
    </rPh>
    <rPh sb="5" eb="7">
      <t>チュウタイ</t>
    </rPh>
    <phoneticPr fontId="3"/>
  </si>
  <si>
    <t>高等教育中退</t>
    <rPh sb="0" eb="2">
      <t>コウトウ</t>
    </rPh>
    <rPh sb="2" eb="4">
      <t>キョウイク</t>
    </rPh>
    <rPh sb="4" eb="6">
      <t>チュウタイ</t>
    </rPh>
    <phoneticPr fontId="3"/>
  </si>
  <si>
    <t>「第2回若者のワークスタイル調査」は2006年2月に実施された調査であり、調査は東京都（島嶼除く）の18歳から29歳の</t>
    <rPh sb="52" eb="53">
      <t>サイ</t>
    </rPh>
    <rPh sb="57" eb="58">
      <t>サイワカモノ</t>
    </rPh>
    <phoneticPr fontId="3"/>
  </si>
  <si>
    <t>若者計2,000人（正規過程の学生や専業主婦を除く）を対象とした。</t>
    <rPh sb="0" eb="2">
      <t>ワカモノ</t>
    </rPh>
    <phoneticPr fontId="3"/>
  </si>
  <si>
    <t>東京都に居住する18～29歳の女性　最終学歴別　現在の就業状況</t>
    <rPh sb="0" eb="3">
      <t>トウキョウト</t>
    </rPh>
    <rPh sb="4" eb="6">
      <t>キョジュウ</t>
    </rPh>
    <rPh sb="13" eb="14">
      <t>サイ</t>
    </rPh>
    <rPh sb="15" eb="17">
      <t>ジョセイ</t>
    </rPh>
    <rPh sb="18" eb="20">
      <t>サイシュウ</t>
    </rPh>
    <rPh sb="20" eb="22">
      <t>ガクレキ</t>
    </rPh>
    <rPh sb="22" eb="23">
      <t>ベツ</t>
    </rPh>
    <rPh sb="24" eb="26">
      <t>ゲンザイ</t>
    </rPh>
    <rPh sb="27" eb="29">
      <t>シュウギョウ</t>
    </rPh>
    <rPh sb="29" eb="31">
      <t>ジョウキョウ</t>
    </rPh>
    <phoneticPr fontId="3"/>
  </si>
  <si>
    <t>題目</t>
    <rPh sb="0" eb="2">
      <t>ダイモク</t>
    </rPh>
    <phoneticPr fontId="3"/>
  </si>
  <si>
    <t>下</t>
    <rPh sb="0" eb="1">
      <t>シタ</t>
    </rPh>
    <phoneticPr fontId="3"/>
  </si>
  <si>
    <t>東京都に居住する18～29歳男性　最終学歴別就業状況（構成比）</t>
    <rPh sb="0" eb="3">
      <t>トウキョウト</t>
    </rPh>
    <rPh sb="4" eb="6">
      <t>キョジュウ</t>
    </rPh>
    <rPh sb="13" eb="14">
      <t>サイ</t>
    </rPh>
    <rPh sb="14" eb="16">
      <t>ダンセイ</t>
    </rPh>
    <rPh sb="17" eb="19">
      <t>サイシュウ</t>
    </rPh>
    <rPh sb="19" eb="21">
      <t>ガクレキ</t>
    </rPh>
    <rPh sb="21" eb="22">
      <t>ベツ</t>
    </rPh>
    <rPh sb="22" eb="24">
      <t>シュウギョウ</t>
    </rPh>
    <rPh sb="24" eb="26">
      <t>ジョウキョウ</t>
    </rPh>
    <rPh sb="27" eb="30">
      <t>コウセイヒ</t>
    </rPh>
    <phoneticPr fontId="3"/>
  </si>
  <si>
    <t>出所</t>
    <rPh sb="0" eb="2">
      <t>シュッショ</t>
    </rPh>
    <phoneticPr fontId="3"/>
  </si>
  <si>
    <t>注</t>
    <rPh sb="0" eb="1">
      <t>チュウ</t>
    </rPh>
    <phoneticPr fontId="3"/>
  </si>
  <si>
    <t>凡例</t>
    <rPh sb="0" eb="2">
      <t>ハンレイ</t>
    </rPh>
    <phoneticPr fontId="3"/>
  </si>
  <si>
    <t>相対的な度数</t>
    <rPh sb="0" eb="3">
      <t>ソウタイテキ</t>
    </rPh>
    <rPh sb="4" eb="6">
      <t>ドスウ</t>
    </rPh>
    <phoneticPr fontId="3"/>
  </si>
  <si>
    <t>上図は、東京都に居住する18～29歳男性の最終学歴別現在の就業状況を表した</t>
    <rPh sb="0" eb="2">
      <t>ジョウズ</t>
    </rPh>
    <rPh sb="4" eb="7">
      <t>トウキョウト</t>
    </rPh>
    <rPh sb="8" eb="10">
      <t>キョジュウ</t>
    </rPh>
    <rPh sb="17" eb="18">
      <t>サイ</t>
    </rPh>
    <rPh sb="18" eb="20">
      <t>ダンセイ</t>
    </rPh>
    <rPh sb="21" eb="23">
      <t>サイシュウ</t>
    </rPh>
    <rPh sb="23" eb="25">
      <t>ガクレキ</t>
    </rPh>
    <rPh sb="25" eb="26">
      <t>ベツ</t>
    </rPh>
    <rPh sb="26" eb="28">
      <t>ゲンザイ</t>
    </rPh>
    <rPh sb="29" eb="31">
      <t>シュウギョウ</t>
    </rPh>
    <rPh sb="31" eb="33">
      <t>ジョウキョウ</t>
    </rPh>
    <rPh sb="34" eb="35">
      <t>アラワ</t>
    </rPh>
    <phoneticPr fontId="3"/>
  </si>
  <si>
    <t>棒グラフ（pp.43 A図）である。ここから、統計表（①、②）を作成せよ。</t>
    <rPh sb="0" eb="1">
      <t>ボウ</t>
    </rPh>
    <rPh sb="12" eb="13">
      <t>ズ</t>
    </rPh>
    <phoneticPr fontId="3"/>
  </si>
  <si>
    <t>①東京都に居住する18～29歳の男性　最終学歴別　現在の就業状況</t>
    <rPh sb="1" eb="4">
      <t>トウキョウト</t>
    </rPh>
    <rPh sb="5" eb="7">
      <t>キョジュウ</t>
    </rPh>
    <rPh sb="14" eb="15">
      <t>サイ</t>
    </rPh>
    <rPh sb="16" eb="18">
      <t>ダンセイ</t>
    </rPh>
    <rPh sb="19" eb="21">
      <t>サイシュウ</t>
    </rPh>
    <rPh sb="21" eb="23">
      <t>ガクレキ</t>
    </rPh>
    <rPh sb="23" eb="24">
      <t>ベツ</t>
    </rPh>
    <rPh sb="25" eb="27">
      <t>ゲンザイ</t>
    </rPh>
    <rPh sb="28" eb="30">
      <t>シュウギョウ</t>
    </rPh>
    <rPh sb="30" eb="32">
      <t>ジョウキョウ</t>
    </rPh>
    <phoneticPr fontId="3"/>
  </si>
  <si>
    <t>②東京都に居住する18～29歳の男性　最終学歴別　現在の就業状況（相対度数）</t>
    <rPh sb="1" eb="4">
      <t>トウキョウト</t>
    </rPh>
    <rPh sb="5" eb="7">
      <t>キョジュウ</t>
    </rPh>
    <rPh sb="14" eb="15">
      <t>サイ</t>
    </rPh>
    <rPh sb="16" eb="18">
      <t>ダンセイ</t>
    </rPh>
    <rPh sb="19" eb="21">
      <t>サイシュウ</t>
    </rPh>
    <rPh sb="21" eb="23">
      <t>ガクレキ</t>
    </rPh>
    <rPh sb="23" eb="24">
      <t>ベツ</t>
    </rPh>
    <rPh sb="25" eb="27">
      <t>ゲンザイ</t>
    </rPh>
    <rPh sb="28" eb="30">
      <t>シュウギョウ</t>
    </rPh>
    <rPh sb="30" eb="32">
      <t>ジョウキョウ</t>
    </rPh>
    <rPh sb="33" eb="35">
      <t>ソウタイ</t>
    </rPh>
    <rPh sb="35" eb="37">
      <t>ドスウ</t>
    </rPh>
    <phoneticPr fontId="3"/>
  </si>
  <si>
    <t>東京都に居住する18～29歳の女性　最終学歴別　現在の就業状況（相対度数）</t>
    <rPh sb="0" eb="3">
      <t>トウキョウト</t>
    </rPh>
    <rPh sb="4" eb="6">
      <t>キョジュウ</t>
    </rPh>
    <rPh sb="13" eb="14">
      <t>サイ</t>
    </rPh>
    <rPh sb="15" eb="17">
      <t>ジョセイ</t>
    </rPh>
    <rPh sb="18" eb="20">
      <t>サイシュウ</t>
    </rPh>
    <rPh sb="20" eb="22">
      <t>ガクレキ</t>
    </rPh>
    <rPh sb="22" eb="23">
      <t>ベツ</t>
    </rPh>
    <rPh sb="24" eb="26">
      <t>ゲンザイ</t>
    </rPh>
    <rPh sb="27" eb="29">
      <t>シュウギョウ</t>
    </rPh>
    <rPh sb="29" eb="31">
      <t>ジョウキョウ</t>
    </rPh>
    <rPh sb="32" eb="34">
      <t>ソウタイ</t>
    </rPh>
    <rPh sb="34" eb="36">
      <t>ドスウ</t>
    </rPh>
    <phoneticPr fontId="3"/>
  </si>
  <si>
    <t>Hint</t>
    <phoneticPr fontId="3"/>
  </si>
  <si>
    <t>0.461=443/960</t>
    <phoneticPr fontId="3"/>
  </si>
  <si>
    <t>0.461+0.348+0.119+0.019+0.047+0.006=1</t>
    <phoneticPr fontId="3"/>
  </si>
  <si>
    <t>累積相対度数</t>
    <rPh sb="0" eb="2">
      <t>ルイセキ</t>
    </rPh>
    <rPh sb="2" eb="4">
      <t>ソウタイ</t>
    </rPh>
    <rPh sb="4" eb="6">
      <t>ドスウ</t>
    </rPh>
    <phoneticPr fontId="3"/>
  </si>
  <si>
    <t>累積度数</t>
    <rPh sb="0" eb="2">
      <t>ルイセキ</t>
    </rPh>
    <rPh sb="2" eb="4">
      <t>ドスウ</t>
    </rPh>
    <phoneticPr fontId="3"/>
  </si>
  <si>
    <t>200～400万円未満</t>
    <rPh sb="7" eb="9">
      <t>マンエン</t>
    </rPh>
    <rPh sb="9" eb="11">
      <t>ミマン</t>
    </rPh>
    <phoneticPr fontId="3"/>
  </si>
  <si>
    <t>400～600万円未満</t>
    <rPh sb="7" eb="9">
      <t>マンエン</t>
    </rPh>
    <rPh sb="9" eb="11">
      <t>ミマン</t>
    </rPh>
    <phoneticPr fontId="3"/>
  </si>
  <si>
    <t>600～800万円未満</t>
    <rPh sb="7" eb="9">
      <t>マンエン</t>
    </rPh>
    <rPh sb="9" eb="11">
      <t>ミマン</t>
    </rPh>
    <phoneticPr fontId="3"/>
  </si>
  <si>
    <t>800～1,000万円未満</t>
    <rPh sb="9" eb="11">
      <t>マンエン</t>
    </rPh>
    <rPh sb="11" eb="13">
      <t>ミマン</t>
    </rPh>
    <phoneticPr fontId="3"/>
  </si>
  <si>
    <t>1,000～1,5000万円未満</t>
    <rPh sb="12" eb="14">
      <t>マンエン</t>
    </rPh>
    <rPh sb="14" eb="16">
      <t>ミマン</t>
    </rPh>
    <phoneticPr fontId="3"/>
  </si>
  <si>
    <t>1,500万円以上</t>
    <rPh sb="5" eb="7">
      <t>マンエン</t>
    </rPh>
    <rPh sb="7" eb="9">
      <t>イジョウ</t>
    </rPh>
    <phoneticPr fontId="3"/>
  </si>
  <si>
    <t>横軸を表す統計データが質的データの場合は棒グラフ</t>
    <rPh sb="0" eb="2">
      <t>ヨコジク</t>
    </rPh>
    <rPh sb="3" eb="4">
      <t>アラワ</t>
    </rPh>
    <rPh sb="5" eb="7">
      <t>トウケイ</t>
    </rPh>
    <rPh sb="11" eb="13">
      <t>シツテキ</t>
    </rPh>
    <rPh sb="17" eb="19">
      <t>バアイ</t>
    </rPh>
    <rPh sb="20" eb="21">
      <t>ボウ</t>
    </rPh>
    <phoneticPr fontId="3"/>
  </si>
  <si>
    <t>横軸を表す統計データが量的データの場合はヒストグラム</t>
    <rPh sb="0" eb="2">
      <t>ヨコジク</t>
    </rPh>
    <rPh sb="11" eb="12">
      <t>リョウ</t>
    </rPh>
    <phoneticPr fontId="3"/>
  </si>
  <si>
    <t>棒グラフは棒の長さ、ヒストグラムは柱の面積が意味をもつ。</t>
    <rPh sb="0" eb="1">
      <t>ボウ</t>
    </rPh>
    <rPh sb="5" eb="6">
      <t>ボウ</t>
    </rPh>
    <rPh sb="7" eb="8">
      <t>ナガ</t>
    </rPh>
    <rPh sb="17" eb="18">
      <t>ハシラ</t>
    </rPh>
    <rPh sb="19" eb="21">
      <t>メンセキ</t>
    </rPh>
    <rPh sb="22" eb="24">
      <t>イミ</t>
    </rPh>
    <phoneticPr fontId="3"/>
  </si>
  <si>
    <t>構成比を表現した棒グラフを読む際には</t>
    <rPh sb="0" eb="3">
      <t>コウセイヒ</t>
    </rPh>
    <rPh sb="4" eb="6">
      <t>ヒョウゲン</t>
    </rPh>
    <rPh sb="8" eb="9">
      <t>ボウ</t>
    </rPh>
    <rPh sb="13" eb="14">
      <t>ヨ</t>
    </rPh>
    <rPh sb="15" eb="16">
      <t>サイ</t>
    </rPh>
    <phoneticPr fontId="3"/>
  </si>
  <si>
    <t>区分の規模を考慮する必要がある。</t>
    <rPh sb="0" eb="2">
      <t>クブン</t>
    </rPh>
    <rPh sb="3" eb="5">
      <t>キボ</t>
    </rPh>
    <rPh sb="6" eb="8">
      <t>コウリョ</t>
    </rPh>
    <rPh sb="10" eb="12">
      <t>ヒツヨウ</t>
    </rPh>
    <phoneticPr fontId="3"/>
  </si>
  <si>
    <t>図の表題は、図の下に記述する。</t>
    <rPh sb="0" eb="1">
      <t>ズ</t>
    </rPh>
    <rPh sb="2" eb="4">
      <t>ヒョウダイ</t>
    </rPh>
    <rPh sb="6" eb="7">
      <t>ズ</t>
    </rPh>
    <rPh sb="8" eb="9">
      <t>シタ</t>
    </rPh>
    <rPh sb="10" eb="12">
      <t>キジュツ</t>
    </rPh>
    <phoneticPr fontId="3"/>
  </si>
  <si>
    <t>ヒストグラムを作成する際は、</t>
    <rPh sb="7" eb="9">
      <t>サクセイ</t>
    </rPh>
    <rPh sb="11" eb="12">
      <t>サイ</t>
    </rPh>
    <phoneticPr fontId="3"/>
  </si>
  <si>
    <t>横軸の間隔あたりの度数を計算し、横軸の幅に注意する。</t>
    <rPh sb="0" eb="2">
      <t>ヨコジク</t>
    </rPh>
    <rPh sb="3" eb="5">
      <t>カンカク</t>
    </rPh>
    <rPh sb="9" eb="11">
      <t>ドスウ</t>
    </rPh>
    <rPh sb="12" eb="14">
      <t>ケイサン</t>
    </rPh>
    <rPh sb="16" eb="18">
      <t>ヨコジク</t>
    </rPh>
    <rPh sb="19" eb="20">
      <t>ハバ</t>
    </rPh>
    <rPh sb="21" eb="23">
      <t>チュウイ</t>
    </rPh>
    <phoneticPr fontId="3"/>
  </si>
  <si>
    <t>累積度数と累積相対度数は、名義尺度では意味を持たない。</t>
    <rPh sb="0" eb="2">
      <t>ルイセキ</t>
    </rPh>
    <rPh sb="2" eb="4">
      <t>ドスウ</t>
    </rPh>
    <rPh sb="5" eb="7">
      <t>ルイセキ</t>
    </rPh>
    <rPh sb="7" eb="9">
      <t>ソウタイ</t>
    </rPh>
    <rPh sb="9" eb="11">
      <t>ドスウ</t>
    </rPh>
    <rPh sb="13" eb="15">
      <t>メイギ</t>
    </rPh>
    <rPh sb="15" eb="17">
      <t>シャクド</t>
    </rPh>
    <rPh sb="19" eb="21">
      <t>イミ</t>
    </rPh>
    <rPh sb="22" eb="23">
      <t>モ</t>
    </rPh>
    <phoneticPr fontId="3"/>
  </si>
  <si>
    <t>相対度数は全体に対する相対的な度数を表す。</t>
    <rPh sb="0" eb="2">
      <t>ソウタイ</t>
    </rPh>
    <rPh sb="2" eb="4">
      <t>ドスウ</t>
    </rPh>
    <rPh sb="5" eb="7">
      <t>ゼンタイ</t>
    </rPh>
    <rPh sb="8" eb="9">
      <t>タイ</t>
    </rPh>
    <rPh sb="11" eb="14">
      <t>ソウタイテキ</t>
    </rPh>
    <rPh sb="15" eb="17">
      <t>ドスウ</t>
    </rPh>
    <rPh sb="18" eb="19">
      <t>アラワ</t>
    </rPh>
    <phoneticPr fontId="3"/>
  </si>
  <si>
    <t>上限や下限のない区分をオープンエンドと呼ぶ。</t>
    <rPh sb="0" eb="2">
      <t>ジョウゲン</t>
    </rPh>
    <rPh sb="3" eb="5">
      <t>カゲン</t>
    </rPh>
    <rPh sb="8" eb="10">
      <t>クブン</t>
    </rPh>
    <rPh sb="19" eb="20">
      <t>ヨ</t>
    </rPh>
    <phoneticPr fontId="3"/>
  </si>
  <si>
    <t>pp.49</t>
    <phoneticPr fontId="3"/>
  </si>
  <si>
    <t>棒グラフとヒストグラム</t>
    <rPh sb="0" eb="1">
      <t>ボウ</t>
    </rPh>
    <phoneticPr fontId="3"/>
  </si>
  <si>
    <t>ヒストグラム</t>
    <phoneticPr fontId="3"/>
  </si>
  <si>
    <t>とは、縦軸に度数、横軸に階級をとった統計グラフ</t>
    <rPh sb="3" eb="5">
      <t>タテジク</t>
    </rPh>
    <rPh sb="6" eb="8">
      <t>ドスウ</t>
    </rPh>
    <rPh sb="9" eb="11">
      <t>ヨコジク</t>
    </rPh>
    <rPh sb="12" eb="14">
      <t>カイキュウ</t>
    </rPh>
    <rPh sb="18" eb="20">
      <t>トウケイ</t>
    </rPh>
    <phoneticPr fontId="3"/>
  </si>
  <si>
    <t>※</t>
    <phoneticPr fontId="3"/>
  </si>
  <si>
    <t>棒グラフとの見分けるには、横軸に着目する</t>
    <rPh sb="0" eb="1">
      <t>ボウ</t>
    </rPh>
    <rPh sb="6" eb="8">
      <t>ミワ</t>
    </rPh>
    <rPh sb="13" eb="15">
      <t>ヨコジク</t>
    </rPh>
    <rPh sb="16" eb="18">
      <t>チャクモク</t>
    </rPh>
    <phoneticPr fontId="3"/>
  </si>
  <si>
    <t>棒グラフは度数を</t>
    <rPh sb="0" eb="1">
      <t>ボウ</t>
    </rPh>
    <rPh sb="5" eb="7">
      <t>ドスウ</t>
    </rPh>
    <phoneticPr fontId="3"/>
  </si>
  <si>
    <t>長さ</t>
    <rPh sb="0" eb="1">
      <t>ナガ</t>
    </rPh>
    <phoneticPr fontId="3"/>
  </si>
  <si>
    <t>で表現する</t>
    <rPh sb="1" eb="3">
      <t>ヒョウゲン</t>
    </rPh>
    <phoneticPr fontId="3"/>
  </si>
  <si>
    <t>ヒストグラムは度数を</t>
    <rPh sb="7" eb="9">
      <t>ドスウ</t>
    </rPh>
    <phoneticPr fontId="3"/>
  </si>
  <si>
    <t>面積</t>
    <rPh sb="0" eb="2">
      <t>メンセキ</t>
    </rPh>
    <phoneticPr fontId="3"/>
  </si>
  <si>
    <t>ヒストグラムにおける度数＝</t>
    <rPh sb="10" eb="12">
      <t>ドスウ</t>
    </rPh>
    <phoneticPr fontId="3"/>
  </si>
  <si>
    <t>×</t>
    <phoneticPr fontId="3"/>
  </si>
  <si>
    <t>柱の高さ</t>
    <rPh sb="0" eb="1">
      <t>ハシラ</t>
    </rPh>
    <rPh sb="2" eb="3">
      <t>タカ</t>
    </rPh>
    <phoneticPr fontId="3"/>
  </si>
  <si>
    <t>横軸の幅</t>
    <rPh sb="0" eb="2">
      <t>ヨコジク</t>
    </rPh>
    <rPh sb="3" eb="4">
      <t>ハバ</t>
    </rPh>
    <phoneticPr fontId="3"/>
  </si>
  <si>
    <t>（間隔）</t>
    <rPh sb="1" eb="3">
      <t>カンカク</t>
    </rPh>
    <phoneticPr fontId="3"/>
  </si>
  <si>
    <t>（間隔当たりの度数）</t>
    <rPh sb="1" eb="3">
      <t>カンカク</t>
    </rPh>
    <rPh sb="3" eb="4">
      <t>ア</t>
    </rPh>
    <rPh sb="7" eb="9">
      <t>ドスウ</t>
    </rPh>
    <phoneticPr fontId="3"/>
  </si>
  <si>
    <t>二人以上世帯</t>
    <rPh sb="0" eb="2">
      <t>フタリ</t>
    </rPh>
    <rPh sb="2" eb="4">
      <t>イジョウ</t>
    </rPh>
    <rPh sb="4" eb="6">
      <t>セタイ</t>
    </rPh>
    <phoneticPr fontId="3"/>
  </si>
  <si>
    <t>年間収入階級</t>
    <rPh sb="0" eb="2">
      <t>ネンカン</t>
    </rPh>
    <rPh sb="2" eb="4">
      <t>シュウニュウ</t>
    </rPh>
    <rPh sb="4" eb="6">
      <t>カイキュウ</t>
    </rPh>
    <phoneticPr fontId="3"/>
  </si>
  <si>
    <t>間隔</t>
    <rPh sb="0" eb="2">
      <t>カンカク</t>
    </rPh>
    <phoneticPr fontId="3"/>
  </si>
  <si>
    <t>(100万円)</t>
    <rPh sb="4" eb="6">
      <t>マンエン</t>
    </rPh>
    <phoneticPr fontId="3"/>
  </si>
  <si>
    <t>間隔あたりの</t>
    <rPh sb="0" eb="2">
      <t>カンカク</t>
    </rPh>
    <phoneticPr fontId="3"/>
  </si>
  <si>
    <t>間隔あたり度数</t>
    <rPh sb="0" eb="2">
      <t>カンカク</t>
    </rPh>
    <rPh sb="5" eb="7">
      <t>ドスウ</t>
    </rPh>
    <phoneticPr fontId="3"/>
  </si>
  <si>
    <t>棒グラフの横軸は</t>
    <rPh sb="0" eb="1">
      <t>ボウ</t>
    </rPh>
    <rPh sb="5" eb="7">
      <t>ヨコジク</t>
    </rPh>
    <phoneticPr fontId="3"/>
  </si>
  <si>
    <t>ヒストグラムの横軸は</t>
    <rPh sb="7" eb="9">
      <t>ヨコジク</t>
    </rPh>
    <phoneticPr fontId="3"/>
  </si>
  <si>
    <t>質的データ</t>
    <rPh sb="0" eb="2">
      <t>シツテキ</t>
    </rPh>
    <phoneticPr fontId="3"/>
  </si>
  <si>
    <t>量的データ</t>
    <rPh sb="0" eb="2">
      <t>リョウテキ</t>
    </rPh>
    <phoneticPr fontId="3"/>
  </si>
  <si>
    <t>上限や下限のない区分を</t>
    <rPh sb="0" eb="2">
      <t>ジョウゲン</t>
    </rPh>
    <rPh sb="3" eb="5">
      <t>カゲン</t>
    </rPh>
    <rPh sb="8" eb="10">
      <t>クブン</t>
    </rPh>
    <phoneticPr fontId="3"/>
  </si>
  <si>
    <t>オープンエンド</t>
    <phoneticPr fontId="3"/>
  </si>
  <si>
    <t>の区分と呼ぶ</t>
    <rPh sb="1" eb="3">
      <t>クブン</t>
    </rPh>
    <rPh sb="4" eb="5">
      <t>ヨ</t>
    </rPh>
    <phoneticPr fontId="3"/>
  </si>
  <si>
    <t>pp.51</t>
    <phoneticPr fontId="3"/>
  </si>
  <si>
    <t>ヒストグラムの作成</t>
    <rPh sb="7" eb="9">
      <t>サクセイ</t>
    </rPh>
    <phoneticPr fontId="3"/>
  </si>
  <si>
    <t>①</t>
    <phoneticPr fontId="3"/>
  </si>
  <si>
    <t>②</t>
    <phoneticPr fontId="3"/>
  </si>
  <si>
    <t>ex.</t>
    <phoneticPr fontId="3"/>
  </si>
  <si>
    <t>10歳間隔あたり、100万円あたり、など</t>
    <rPh sb="2" eb="3">
      <t>サイ</t>
    </rPh>
    <rPh sb="3" eb="5">
      <t>カンカク</t>
    </rPh>
    <rPh sb="12" eb="14">
      <t>マンエン</t>
    </rPh>
    <phoneticPr fontId="3"/>
  </si>
  <si>
    <t>10歳間隔あたりの度数＝「20～39歳」の度数÷2</t>
    <rPh sb="2" eb="3">
      <t>サイ</t>
    </rPh>
    <rPh sb="3" eb="5">
      <t>カンカク</t>
    </rPh>
    <rPh sb="9" eb="11">
      <t>ドスウ</t>
    </rPh>
    <rPh sb="18" eb="19">
      <t>サイ</t>
    </rPh>
    <rPh sb="21" eb="23">
      <t>ドスウ</t>
    </rPh>
    <phoneticPr fontId="3"/>
  </si>
  <si>
    <t>1000円間隔</t>
    <rPh sb="4" eb="5">
      <t>エン</t>
    </rPh>
    <rPh sb="5" eb="7">
      <t>カンカク</t>
    </rPh>
    <phoneticPr fontId="3"/>
  </si>
  <si>
    <t>あたりの度数</t>
    <rPh sb="4" eb="6">
      <t>ドスウ</t>
    </rPh>
    <phoneticPr fontId="3"/>
  </si>
  <si>
    <t>間隔</t>
    <rPh sb="0" eb="2">
      <t>カンカク</t>
    </rPh>
    <phoneticPr fontId="3"/>
  </si>
  <si>
    <t>（1000円)</t>
    <rPh sb="5" eb="6">
      <t>エン</t>
    </rPh>
    <phoneticPr fontId="3"/>
  </si>
  <si>
    <t>度数</t>
    <rPh sb="0" eb="2">
      <t>ドスウ</t>
    </rPh>
    <phoneticPr fontId="3"/>
  </si>
  <si>
    <t>単身世帯（20～49歳）</t>
    <rPh sb="0" eb="2">
      <t>タンシン</t>
    </rPh>
    <rPh sb="2" eb="4">
      <t>セタイ</t>
    </rPh>
    <rPh sb="10" eb="11">
      <t>サイ</t>
    </rPh>
    <phoneticPr fontId="3"/>
  </si>
  <si>
    <t>移動電話通信料</t>
    <rPh sb="0" eb="2">
      <t>イドウ</t>
    </rPh>
    <rPh sb="2" eb="4">
      <t>デンワ</t>
    </rPh>
    <rPh sb="4" eb="6">
      <t>ツウシン</t>
    </rPh>
    <rPh sb="6" eb="7">
      <t>リョウ</t>
    </rPh>
    <phoneticPr fontId="3"/>
  </si>
  <si>
    <t>二人以上世帯</t>
    <rPh sb="0" eb="2">
      <t>フタリ</t>
    </rPh>
    <rPh sb="2" eb="4">
      <t>イジョウ</t>
    </rPh>
    <rPh sb="4" eb="6">
      <t>セタイ</t>
    </rPh>
    <phoneticPr fontId="3"/>
  </si>
  <si>
    <t>年間収入階級</t>
    <rPh sb="0" eb="2">
      <t>ネンカン</t>
    </rPh>
    <rPh sb="2" eb="4">
      <t>シュウニュウ</t>
    </rPh>
    <rPh sb="4" eb="6">
      <t>カイキュウ</t>
    </rPh>
    <phoneticPr fontId="3"/>
  </si>
  <si>
    <t>200万円未満</t>
    <rPh sb="3" eb="5">
      <t>マンエン</t>
    </rPh>
    <rPh sb="5" eb="7">
      <t>ミマン</t>
    </rPh>
    <phoneticPr fontId="3"/>
  </si>
  <si>
    <t>200～400万円未満</t>
    <rPh sb="7" eb="9">
      <t>マンエン</t>
    </rPh>
    <rPh sb="9" eb="11">
      <t>ミマン</t>
    </rPh>
    <phoneticPr fontId="3"/>
  </si>
  <si>
    <t>400～600万円未満</t>
    <rPh sb="7" eb="9">
      <t>マンエン</t>
    </rPh>
    <rPh sb="9" eb="11">
      <t>ミマン</t>
    </rPh>
    <phoneticPr fontId="3"/>
  </si>
  <si>
    <t>600～800万円未満</t>
    <rPh sb="7" eb="11">
      <t>マンエンミマン</t>
    </rPh>
    <phoneticPr fontId="3"/>
  </si>
  <si>
    <t>800～1000万円未満</t>
    <rPh sb="8" eb="12">
      <t>マンエンミマン</t>
    </rPh>
    <phoneticPr fontId="3"/>
  </si>
  <si>
    <t>1000～1500万円未満</t>
    <rPh sb="9" eb="13">
      <t>マンエンミマン</t>
    </rPh>
    <phoneticPr fontId="3"/>
  </si>
  <si>
    <t>1500万円以上</t>
    <rPh sb="4" eb="6">
      <t>マンエン</t>
    </rPh>
    <rPh sb="6" eb="8">
      <t>イジョウ</t>
    </rPh>
    <phoneticPr fontId="3"/>
  </si>
  <si>
    <t>③</t>
    <phoneticPr fontId="3"/>
  </si>
  <si>
    <t>基準となる間隔を決める　（横軸の幅を統一）</t>
    <rPh sb="0" eb="2">
      <t>キジュン</t>
    </rPh>
    <rPh sb="5" eb="7">
      <t>カンカク</t>
    </rPh>
    <rPh sb="8" eb="9">
      <t>キ</t>
    </rPh>
    <rPh sb="13" eb="15">
      <t>ヨコジク</t>
    </rPh>
    <rPh sb="16" eb="17">
      <t>ハバ</t>
    </rPh>
    <rPh sb="18" eb="20">
      <t>トウイツ</t>
    </rPh>
    <phoneticPr fontId="3"/>
  </si>
  <si>
    <t>間隔あたりの度数を計算する　（統一した幅ごとの度数）</t>
    <rPh sb="0" eb="2">
      <t>カンカク</t>
    </rPh>
    <rPh sb="6" eb="8">
      <t>ドスウ</t>
    </rPh>
    <rPh sb="9" eb="11">
      <t>ケイサン</t>
    </rPh>
    <rPh sb="15" eb="17">
      <t>トウイツ</t>
    </rPh>
    <rPh sb="19" eb="20">
      <t>ハバ</t>
    </rPh>
    <rPh sb="23" eb="25">
      <t>ドスウ</t>
    </rPh>
    <phoneticPr fontId="3"/>
  </si>
  <si>
    <t>オープンエンドの区分がある場合は、</t>
    <rPh sb="8" eb="10">
      <t>クブン</t>
    </rPh>
    <rPh sb="13" eb="15">
      <t>バアイ</t>
    </rPh>
    <phoneticPr fontId="3"/>
  </si>
  <si>
    <t>算出した度数よりも縦軸を短く描き</t>
    <rPh sb="0" eb="2">
      <t>サンシュツ</t>
    </rPh>
    <rPh sb="4" eb="6">
      <t>ドスウ</t>
    </rPh>
    <rPh sb="9" eb="11">
      <t>タテジク</t>
    </rPh>
    <rPh sb="12" eb="13">
      <t>ミジカ</t>
    </rPh>
    <rPh sb="14" eb="15">
      <t>カ</t>
    </rPh>
    <phoneticPr fontId="3"/>
  </si>
  <si>
    <t>二重波線等で上限がないことを表現する</t>
    <rPh sb="0" eb="2">
      <t>ニジュウ</t>
    </rPh>
    <rPh sb="2" eb="4">
      <t>ナミセン</t>
    </rPh>
    <rPh sb="4" eb="5">
      <t>トウ</t>
    </rPh>
    <rPh sb="6" eb="8">
      <t>ジョウゲン</t>
    </rPh>
    <rPh sb="14" eb="16">
      <t>ヒョウゲン</t>
    </rPh>
    <phoneticPr fontId="3"/>
  </si>
  <si>
    <t>100万円間隔あたりの度数</t>
    <rPh sb="3" eb="5">
      <t>マンエン</t>
    </rPh>
    <rPh sb="5" eb="7">
      <t>カンカク</t>
    </rPh>
    <rPh sb="11" eb="13">
      <t>ドスウ</t>
    </rPh>
    <phoneticPr fontId="3"/>
  </si>
  <si>
    <t>（解答略）</t>
    <rPh sb="1" eb="3">
      <t>カイトウ</t>
    </rPh>
    <rPh sb="3" eb="4">
      <t>リャク</t>
    </rPh>
    <phoneticPr fontId="3"/>
  </si>
  <si>
    <t>pp.52</t>
    <phoneticPr fontId="3"/>
  </si>
  <si>
    <t>問題4-2</t>
    <rPh sb="0" eb="2">
      <t>モンダイ</t>
    </rPh>
    <phoneticPr fontId="3"/>
  </si>
  <si>
    <t>（100万円)</t>
    <rPh sb="4" eb="5">
      <t>マン</t>
    </rPh>
    <rPh sb="5" eb="6">
      <t>エン</t>
    </rPh>
    <phoneticPr fontId="3"/>
  </si>
  <si>
    <t>100万円間隔</t>
    <rPh sb="3" eb="4">
      <t>マン</t>
    </rPh>
    <rPh sb="4" eb="5">
      <t>エン</t>
    </rPh>
    <rPh sb="5" eb="7">
      <t>カンカク</t>
    </rPh>
    <phoneticPr fontId="3"/>
  </si>
  <si>
    <t>2万円以上</t>
    <rPh sb="1" eb="3">
      <t>マンエン</t>
    </rPh>
    <rPh sb="3" eb="5">
      <t>イジョウ</t>
    </rPh>
    <phoneticPr fontId="3"/>
  </si>
  <si>
    <t>2千円未満</t>
    <rPh sb="1" eb="3">
      <t>センエン</t>
    </rPh>
    <rPh sb="3" eb="5">
      <t>ミマン</t>
    </rPh>
    <phoneticPr fontId="3"/>
  </si>
  <si>
    <t>2～4千円未満</t>
    <rPh sb="3" eb="5">
      <t>センエン</t>
    </rPh>
    <rPh sb="5" eb="7">
      <t>ミマン</t>
    </rPh>
    <phoneticPr fontId="3"/>
  </si>
  <si>
    <t>4～6千円未満</t>
    <rPh sb="3" eb="5">
      <t>センエン</t>
    </rPh>
    <rPh sb="5" eb="7">
      <t>ミマン</t>
    </rPh>
    <phoneticPr fontId="3"/>
  </si>
  <si>
    <t>6～8千円未満</t>
    <rPh sb="3" eb="5">
      <t>センエン</t>
    </rPh>
    <rPh sb="5" eb="7">
      <t>ミマン</t>
    </rPh>
    <phoneticPr fontId="3"/>
  </si>
  <si>
    <t>8千～1万円未満</t>
    <rPh sb="1" eb="2">
      <t>セン</t>
    </rPh>
    <rPh sb="4" eb="6">
      <t>マンエン</t>
    </rPh>
    <rPh sb="6" eb="8">
      <t>ミマン</t>
    </rPh>
    <phoneticPr fontId="3"/>
  </si>
  <si>
    <t>1～1.5万円未満</t>
    <rPh sb="5" eb="7">
      <t>マンエン</t>
    </rPh>
    <rPh sb="7" eb="9">
      <t>ミマン</t>
    </rPh>
    <phoneticPr fontId="3"/>
  </si>
  <si>
    <t>1.5～2万円未満</t>
    <rPh sb="5" eb="7">
      <t>マンエン</t>
    </rPh>
    <rPh sb="7" eb="9">
      <t>ミマン</t>
    </rPh>
    <phoneticPr fontId="3"/>
  </si>
  <si>
    <t>なし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</si>
</sst>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19">
    <font>
      <sz val="11"/>
      <color theme="1"/>
      <name val="Trebuchet MS"/>
      <family val="2"/>
      <charset val="128"/>
    </font>
    <font>
      <sz val="11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6"/>
      <name val="Trebuchet MS"/>
      <family val="2"/>
      <charset val="128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6"/>
      <color theme="1"/>
      <name val="Wingdings"/>
      <charset val="2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color rgb="FFFF0000"/>
      <name val="メイリオ"/>
      <family val="3"/>
      <charset val="128"/>
    </font>
    <font>
      <sz val="11"/>
      <color theme="1"/>
      <name val="Ricty"/>
      <family val="3"/>
      <charset val="128"/>
    </font>
    <font>
      <sz val="10"/>
      <color theme="1"/>
      <name val="Ricty"/>
      <family val="3"/>
      <charset val="128"/>
    </font>
    <font>
      <sz val="11"/>
      <color theme="1"/>
      <name val="ＭＳ ゴシック"/>
      <family val="3"/>
      <charset val="128"/>
    </font>
    <font>
      <vertAlign val="subscript"/>
      <sz val="11"/>
      <color theme="1"/>
      <name val="Ricty"/>
      <family val="3"/>
      <charset val="128"/>
    </font>
    <font>
      <sz val="8"/>
      <color theme="1"/>
      <name val="メイリオ"/>
      <family val="3"/>
      <charset val="128"/>
    </font>
    <font>
      <sz val="6"/>
      <color theme="1"/>
      <name val="メイリオ"/>
      <family val="3"/>
      <charset val="128"/>
    </font>
    <font>
      <sz val="12"/>
      <color rgb="FF00B0F0"/>
      <name val="メイリオ"/>
      <family val="3"/>
      <charset val="128"/>
    </font>
    <font>
      <sz val="11"/>
      <color rgb="FFFF0000"/>
      <name val="メイリオ"/>
      <family val="3"/>
      <charset val="128"/>
    </font>
    <font>
      <sz val="12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14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ashed">
        <color auto="1"/>
      </right>
      <top/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medium">
        <color auto="1"/>
      </right>
      <top/>
      <bottom style="dashed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 style="medium">
        <color auto="1"/>
      </right>
      <top style="dashed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rgb="FFFF0000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double">
        <color rgb="FFFF0000"/>
      </left>
      <right/>
      <top style="double">
        <color rgb="FFFF0000"/>
      </top>
      <bottom style="double">
        <color rgb="FFFF0000"/>
      </bottom>
      <diagonal/>
    </border>
    <border>
      <left/>
      <right/>
      <top style="double">
        <color rgb="FFFF0000"/>
      </top>
      <bottom style="double">
        <color rgb="FFFF0000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theme="1"/>
      </left>
      <right style="thin">
        <color theme="1"/>
      </right>
      <top style="medium">
        <color rgb="FFFF0000"/>
      </top>
      <bottom style="medium">
        <color rgb="FFFF0000"/>
      </bottom>
      <diagonal/>
    </border>
    <border>
      <left style="thin">
        <color theme="1"/>
      </left>
      <right style="thin">
        <color theme="1"/>
      </right>
      <top style="medium">
        <color rgb="FFFF0000"/>
      </top>
      <bottom style="medium">
        <color rgb="FFFF0000"/>
      </bottom>
      <diagonal/>
    </border>
    <border>
      <left style="thin">
        <color theme="1"/>
      </left>
      <right style="medium">
        <color theme="1"/>
      </right>
      <top style="medium">
        <color rgb="FFFF0000"/>
      </top>
      <bottom style="medium">
        <color rgb="FFFF0000"/>
      </bottom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/>
      <right style="medium">
        <color rgb="FFFF0000"/>
      </right>
      <top/>
      <bottom/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medium">
        <color rgb="FFFF0000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rgb="FFFF0000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/>
      <top style="thin">
        <color auto="1"/>
      </top>
      <bottom style="medium">
        <color auto="1"/>
      </bottom>
      <diagonal/>
    </border>
    <border>
      <left style="medium">
        <color rgb="FFFF0000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rgb="FFFF0000"/>
      </right>
      <top style="thin">
        <color auto="1"/>
      </top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 style="thin">
        <color auto="1"/>
      </top>
      <bottom style="thin">
        <color rgb="FFFF0000"/>
      </bottom>
      <diagonal/>
    </border>
    <border>
      <left style="medium">
        <color rgb="FFFF0000"/>
      </left>
      <right style="medium">
        <color auto="1"/>
      </right>
      <top style="thin">
        <color auto="1"/>
      </top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 style="thin">
        <color rgb="FFFF0000"/>
      </top>
      <bottom/>
      <diagonal/>
    </border>
    <border>
      <left style="medium">
        <color auto="1"/>
      </left>
      <right style="medium">
        <color rgb="FFFF0000"/>
      </right>
      <top style="thin">
        <color rgb="FFFF0000"/>
      </top>
      <bottom style="medium">
        <color auto="1"/>
      </bottom>
      <diagonal/>
    </border>
    <border>
      <left style="medium">
        <color rgb="FFFF0000"/>
      </left>
      <right style="medium">
        <color rgb="FFFF0000"/>
      </right>
      <top style="thin">
        <color rgb="FFFF0000"/>
      </top>
      <bottom style="medium">
        <color auto="1"/>
      </bottom>
      <diagonal/>
    </border>
    <border>
      <left style="medium">
        <color rgb="FFFF0000"/>
      </left>
      <right style="medium">
        <color auto="1"/>
      </right>
      <top style="thin">
        <color rgb="FFFF0000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/>
      <bottom style="medium">
        <color auto="1"/>
      </bottom>
      <diagonal/>
    </border>
    <border>
      <left style="thin">
        <color theme="0" tint="-0.24994659260841701"/>
      </left>
      <right/>
      <top/>
      <bottom style="medium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medium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medium">
        <color auto="1"/>
      </bottom>
      <diagonal/>
    </border>
    <border>
      <left/>
      <right style="thin">
        <color theme="0" tint="-0.24994659260841701"/>
      </right>
      <top/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auto="1"/>
      </bottom>
      <diagonal/>
    </border>
    <border>
      <left style="medium">
        <color rgb="FFFF0000"/>
      </left>
      <right/>
      <top style="thin">
        <color rgb="FFFF0000"/>
      </top>
      <bottom style="medium">
        <color rgb="FFFF0000"/>
      </bottom>
      <diagonal/>
    </border>
    <border>
      <left/>
      <right/>
      <top style="thin">
        <color rgb="FFFF0000"/>
      </top>
      <bottom style="medium">
        <color rgb="FFFF0000"/>
      </bottom>
      <diagonal/>
    </border>
    <border>
      <left/>
      <right style="medium">
        <color rgb="FFFF0000"/>
      </right>
      <top style="thin">
        <color rgb="FFFF0000"/>
      </top>
      <bottom style="medium">
        <color rgb="FFFF0000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</cellStyleXfs>
  <cellXfs count="25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9" xfId="0" applyFont="1" applyBorder="1">
      <alignment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0" fontId="2" fillId="0" borderId="9" xfId="0" applyFont="1" applyBorder="1">
      <alignment vertical="center"/>
    </xf>
    <xf numFmtId="0" fontId="6" fillId="0" borderId="18" xfId="0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5" xfId="0" applyFont="1" applyBorder="1">
      <alignment vertical="center"/>
    </xf>
    <xf numFmtId="0" fontId="2" fillId="0" borderId="26" xfId="0" applyFont="1" applyBorder="1">
      <alignment vertical="center"/>
    </xf>
    <xf numFmtId="0" fontId="2" fillId="0" borderId="10" xfId="0" applyFont="1" applyBorder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44" xfId="0" applyFont="1" applyBorder="1">
      <alignment vertical="center"/>
    </xf>
    <xf numFmtId="0" fontId="10" fillId="0" borderId="32" xfId="0" applyFont="1" applyBorder="1">
      <alignment vertical="center"/>
    </xf>
    <xf numFmtId="0" fontId="10" fillId="0" borderId="37" xfId="0" applyFont="1" applyBorder="1">
      <alignment vertical="center"/>
    </xf>
    <xf numFmtId="0" fontId="10" fillId="0" borderId="16" xfId="0" applyFont="1" applyBorder="1">
      <alignment vertical="center"/>
    </xf>
    <xf numFmtId="0" fontId="10" fillId="0" borderId="17" xfId="0" applyFont="1" applyBorder="1">
      <alignment vertical="center"/>
    </xf>
    <xf numFmtId="0" fontId="10" fillId="0" borderId="36" xfId="0" applyFont="1" applyBorder="1">
      <alignment vertical="center"/>
    </xf>
    <xf numFmtId="0" fontId="10" fillId="0" borderId="46" xfId="0" applyFont="1" applyBorder="1">
      <alignment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176" fontId="10" fillId="0" borderId="36" xfId="0" applyNumberFormat="1" applyFont="1" applyBorder="1">
      <alignment vertical="center"/>
    </xf>
    <xf numFmtId="176" fontId="10" fillId="0" borderId="46" xfId="0" applyNumberFormat="1" applyFont="1" applyBorder="1">
      <alignment vertical="center"/>
    </xf>
    <xf numFmtId="176" fontId="10" fillId="0" borderId="32" xfId="0" applyNumberFormat="1" applyFont="1" applyBorder="1">
      <alignment vertical="center"/>
    </xf>
    <xf numFmtId="176" fontId="10" fillId="0" borderId="37" xfId="0" applyNumberFormat="1" applyFont="1" applyBorder="1">
      <alignment vertical="center"/>
    </xf>
    <xf numFmtId="176" fontId="10" fillId="0" borderId="16" xfId="0" applyNumberFormat="1" applyFont="1" applyBorder="1">
      <alignment vertical="center"/>
    </xf>
    <xf numFmtId="176" fontId="10" fillId="0" borderId="17" xfId="0" applyNumberFormat="1" applyFont="1" applyBorder="1">
      <alignment vertical="center"/>
    </xf>
    <xf numFmtId="0" fontId="12" fillId="0" borderId="0" xfId="0" applyFont="1">
      <alignment vertical="center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10" fillId="0" borderId="51" xfId="0" applyFont="1" applyBorder="1">
      <alignment vertical="center"/>
    </xf>
    <xf numFmtId="177" fontId="10" fillId="0" borderId="52" xfId="0" applyNumberFormat="1" applyFont="1" applyBorder="1">
      <alignment vertical="center"/>
    </xf>
    <xf numFmtId="0" fontId="10" fillId="0" borderId="4" xfId="0" applyFont="1" applyBorder="1" applyAlignment="1">
      <alignment horizontal="center" vertical="center"/>
    </xf>
    <xf numFmtId="177" fontId="10" fillId="0" borderId="5" xfId="0" applyNumberFormat="1" applyFont="1" applyBorder="1">
      <alignment vertical="center"/>
    </xf>
    <xf numFmtId="0" fontId="10" fillId="0" borderId="7" xfId="0" applyFont="1" applyBorder="1">
      <alignment vertical="center"/>
    </xf>
    <xf numFmtId="177" fontId="10" fillId="0" borderId="8" xfId="0" applyNumberFormat="1" applyFont="1" applyBorder="1">
      <alignment vertical="center"/>
    </xf>
    <xf numFmtId="177" fontId="10" fillId="0" borderId="55" xfId="0" applyNumberFormat="1" applyFont="1" applyBorder="1">
      <alignment vertical="center"/>
    </xf>
    <xf numFmtId="0" fontId="10" fillId="0" borderId="56" xfId="0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0" fontId="10" fillId="0" borderId="58" xfId="0" applyFont="1" applyBorder="1">
      <alignment vertical="center"/>
    </xf>
    <xf numFmtId="0" fontId="10" fillId="0" borderId="35" xfId="0" applyFont="1" applyBorder="1">
      <alignment vertical="center"/>
    </xf>
    <xf numFmtId="0" fontId="10" fillId="0" borderId="59" xfId="0" applyFont="1" applyBorder="1">
      <alignment vertical="center"/>
    </xf>
    <xf numFmtId="0" fontId="10" fillId="0" borderId="58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2" fillId="0" borderId="39" xfId="0" applyFont="1" applyBorder="1">
      <alignment vertical="center"/>
    </xf>
    <xf numFmtId="0" fontId="2" fillId="0" borderId="41" xfId="0" applyFont="1" applyBorder="1">
      <alignment vertical="center"/>
    </xf>
    <xf numFmtId="177" fontId="2" fillId="0" borderId="0" xfId="0" applyNumberFormat="1" applyFont="1">
      <alignment vertical="center"/>
    </xf>
    <xf numFmtId="0" fontId="10" fillId="0" borderId="6" xfId="0" applyFont="1" applyBorder="1" applyAlignment="1">
      <alignment horizontal="center" vertical="center"/>
    </xf>
    <xf numFmtId="0" fontId="10" fillId="0" borderId="75" xfId="0" applyFont="1" applyBorder="1" applyAlignment="1">
      <alignment horizontal="center" vertical="center"/>
    </xf>
    <xf numFmtId="0" fontId="10" fillId="0" borderId="75" xfId="0" applyFont="1" applyBorder="1">
      <alignment vertical="center"/>
    </xf>
    <xf numFmtId="177" fontId="10" fillId="0" borderId="58" xfId="0" applyNumberFormat="1" applyFont="1" applyBorder="1">
      <alignment vertical="center"/>
    </xf>
    <xf numFmtId="177" fontId="10" fillId="0" borderId="35" xfId="0" applyNumberFormat="1" applyFont="1" applyBorder="1">
      <alignment vertical="center"/>
    </xf>
    <xf numFmtId="177" fontId="10" fillId="0" borderId="75" xfId="0" applyNumberFormat="1" applyFont="1" applyBorder="1">
      <alignment vertical="center"/>
    </xf>
    <xf numFmtId="0" fontId="10" fillId="0" borderId="97" xfId="0" applyFont="1" applyBorder="1" applyAlignment="1">
      <alignment horizontal="center" vertical="center"/>
    </xf>
    <xf numFmtId="0" fontId="2" fillId="0" borderId="98" xfId="0" applyFont="1" applyBorder="1" applyAlignment="1">
      <alignment horizontal="left" vertical="center"/>
    </xf>
    <xf numFmtId="0" fontId="2" fillId="0" borderId="99" xfId="0" applyFont="1" applyBorder="1">
      <alignment vertical="center"/>
    </xf>
    <xf numFmtId="0" fontId="2" fillId="0" borderId="100" xfId="0" applyFont="1" applyBorder="1">
      <alignment vertical="center"/>
    </xf>
    <xf numFmtId="0" fontId="2" fillId="0" borderId="98" xfId="0" applyFont="1" applyBorder="1">
      <alignment vertical="center"/>
    </xf>
    <xf numFmtId="0" fontId="10" fillId="0" borderId="0" xfId="0" applyFont="1" applyAlignment="1">
      <alignment horizontal="center" vertical="center"/>
    </xf>
    <xf numFmtId="177" fontId="10" fillId="0" borderId="0" xfId="0" applyNumberFormat="1" applyFont="1">
      <alignment vertical="center"/>
    </xf>
    <xf numFmtId="0" fontId="10" fillId="0" borderId="4" xfId="0" applyFont="1" applyBorder="1">
      <alignment vertical="center"/>
    </xf>
    <xf numFmtId="0" fontId="10" fillId="0" borderId="74" xfId="0" applyFont="1" applyBorder="1">
      <alignment vertical="center"/>
    </xf>
    <xf numFmtId="0" fontId="10" fillId="0" borderId="6" xfId="0" applyFont="1" applyBorder="1">
      <alignment vertical="center"/>
    </xf>
    <xf numFmtId="0" fontId="10" fillId="0" borderId="76" xfId="0" applyFont="1" applyBorder="1">
      <alignment vertical="center"/>
    </xf>
    <xf numFmtId="0" fontId="10" fillId="0" borderId="101" xfId="0" applyFont="1" applyBorder="1" applyAlignment="1">
      <alignment horizontal="center" vertical="center"/>
    </xf>
    <xf numFmtId="0" fontId="10" fillId="0" borderId="102" xfId="0" applyFont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0" borderId="61" xfId="0" applyFont="1" applyBorder="1" applyAlignment="1">
      <alignment horizontal="center" vertical="center"/>
    </xf>
    <xf numFmtId="0" fontId="10" fillId="0" borderId="34" xfId="0" applyFont="1" applyBorder="1">
      <alignment vertical="center"/>
    </xf>
    <xf numFmtId="0" fontId="10" fillId="0" borderId="104" xfId="0" applyFont="1" applyBorder="1">
      <alignment vertical="center"/>
    </xf>
    <xf numFmtId="0" fontId="10" fillId="0" borderId="93" xfId="0" applyFont="1" applyBorder="1" applyAlignment="1">
      <alignment horizontal="center" vertical="center"/>
    </xf>
    <xf numFmtId="0" fontId="10" fillId="0" borderId="103" xfId="0" applyFont="1" applyBorder="1" applyAlignment="1">
      <alignment horizontal="center" vertical="center"/>
    </xf>
    <xf numFmtId="0" fontId="10" fillId="0" borderId="105" xfId="0" applyFont="1" applyBorder="1">
      <alignment vertical="center"/>
    </xf>
    <xf numFmtId="0" fontId="9" fillId="0" borderId="106" xfId="0" applyFont="1" applyBorder="1">
      <alignment vertical="center"/>
    </xf>
    <xf numFmtId="0" fontId="2" fillId="0" borderId="77" xfId="0" applyFont="1" applyBorder="1">
      <alignment vertical="center"/>
    </xf>
    <xf numFmtId="0" fontId="2" fillId="0" borderId="78" xfId="0" applyFont="1" applyBorder="1">
      <alignment vertical="center"/>
    </xf>
    <xf numFmtId="0" fontId="2" fillId="0" borderId="107" xfId="0" applyFont="1" applyBorder="1">
      <alignment vertical="center"/>
    </xf>
    <xf numFmtId="0" fontId="2" fillId="0" borderId="50" xfId="0" applyFont="1" applyBorder="1">
      <alignment vertical="center"/>
    </xf>
    <xf numFmtId="0" fontId="2" fillId="0" borderId="51" xfId="0" applyFont="1" applyBorder="1">
      <alignment vertical="center"/>
    </xf>
    <xf numFmtId="0" fontId="2" fillId="0" borderId="5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130" xfId="0" applyFont="1" applyBorder="1">
      <alignment vertical="center"/>
    </xf>
    <xf numFmtId="0" fontId="2" fillId="0" borderId="131" xfId="0" applyFont="1" applyBorder="1">
      <alignment vertical="center"/>
    </xf>
    <xf numFmtId="0" fontId="2" fillId="0" borderId="132" xfId="0" applyFont="1" applyBorder="1">
      <alignment vertical="center"/>
    </xf>
    <xf numFmtId="0" fontId="2" fillId="0" borderId="133" xfId="0" applyFont="1" applyBorder="1">
      <alignment vertical="center"/>
    </xf>
    <xf numFmtId="0" fontId="2" fillId="0" borderId="134" xfId="0" applyFont="1" applyBorder="1">
      <alignment vertical="center"/>
    </xf>
    <xf numFmtId="0" fontId="2" fillId="0" borderId="135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136" xfId="0" applyFont="1" applyBorder="1">
      <alignment vertical="center"/>
    </xf>
    <xf numFmtId="0" fontId="2" fillId="0" borderId="137" xfId="0" applyFont="1" applyBorder="1">
      <alignment vertical="center"/>
    </xf>
    <xf numFmtId="0" fontId="2" fillId="0" borderId="138" xfId="0" applyFont="1" applyBorder="1">
      <alignment vertical="center"/>
    </xf>
    <xf numFmtId="0" fontId="2" fillId="0" borderId="139" xfId="0" applyFont="1" applyBorder="1">
      <alignment vertical="center"/>
    </xf>
    <xf numFmtId="0" fontId="2" fillId="0" borderId="140" xfId="0" applyFont="1" applyBorder="1">
      <alignment vertical="center"/>
    </xf>
    <xf numFmtId="0" fontId="2" fillId="0" borderId="141" xfId="0" applyFont="1" applyBorder="1">
      <alignment vertical="center"/>
    </xf>
    <xf numFmtId="0" fontId="9" fillId="0" borderId="142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9" fillId="0" borderId="66" xfId="0" applyFont="1" applyBorder="1" applyAlignment="1">
      <alignment horizontal="center" vertical="center"/>
    </xf>
    <xf numFmtId="0" fontId="9" fillId="0" borderId="67" xfId="0" applyFont="1" applyBorder="1" applyAlignment="1">
      <alignment horizontal="center" vertical="center"/>
    </xf>
    <xf numFmtId="0" fontId="9" fillId="0" borderId="68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9" fillId="0" borderId="69" xfId="0" applyFont="1" applyBorder="1" applyAlignment="1">
      <alignment horizontal="center" vertical="center"/>
    </xf>
    <xf numFmtId="0" fontId="9" fillId="0" borderId="70" xfId="0" applyFont="1" applyBorder="1" applyAlignment="1">
      <alignment horizontal="center" vertical="center"/>
    </xf>
    <xf numFmtId="0" fontId="9" fillId="0" borderId="89" xfId="0" applyFont="1" applyBorder="1" applyAlignment="1">
      <alignment horizontal="center" vertical="center"/>
    </xf>
    <xf numFmtId="0" fontId="9" fillId="0" borderId="90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9" fontId="9" fillId="0" borderId="66" xfId="0" applyNumberFormat="1" applyFont="1" applyBorder="1" applyAlignment="1">
      <alignment horizontal="center" vertical="center"/>
    </xf>
    <xf numFmtId="0" fontId="2" fillId="0" borderId="77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0" fontId="2" fillId="0" borderId="107" xfId="0" applyFont="1" applyBorder="1" applyAlignment="1">
      <alignment horizontal="center" vertical="center"/>
    </xf>
    <xf numFmtId="0" fontId="1" fillId="0" borderId="42" xfId="0" applyFont="1" applyBorder="1" applyAlignment="1">
      <alignment horizontal="left" vertical="center"/>
    </xf>
    <xf numFmtId="0" fontId="1" fillId="0" borderId="108" xfId="0" applyFont="1" applyBorder="1" applyAlignment="1">
      <alignment horizontal="left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116" xfId="0" applyFont="1" applyBorder="1" applyAlignment="1">
      <alignment horizontal="center" vertical="center"/>
    </xf>
    <xf numFmtId="0" fontId="2" fillId="0" borderId="114" xfId="0" applyFont="1" applyBorder="1" applyAlignment="1">
      <alignment horizontal="center" vertical="center"/>
    </xf>
    <xf numFmtId="0" fontId="2" fillId="0" borderId="118" xfId="0" applyFont="1" applyBorder="1" applyAlignment="1">
      <alignment horizontal="center" vertical="center"/>
    </xf>
    <xf numFmtId="176" fontId="2" fillId="0" borderId="116" xfId="0" applyNumberFormat="1" applyFont="1" applyBorder="1" applyAlignment="1">
      <alignment horizontal="center" vertical="center"/>
    </xf>
    <xf numFmtId="176" fontId="2" fillId="0" borderId="114" xfId="0" applyNumberFormat="1" applyFont="1" applyBorder="1" applyAlignment="1">
      <alignment horizontal="center" vertical="center"/>
    </xf>
    <xf numFmtId="176" fontId="2" fillId="0" borderId="122" xfId="0" applyNumberFormat="1" applyFont="1" applyBorder="1" applyAlignment="1">
      <alignment horizontal="center" vertical="center"/>
    </xf>
    <xf numFmtId="176" fontId="2" fillId="0" borderId="123" xfId="0" applyNumberFormat="1" applyFont="1" applyBorder="1" applyAlignment="1">
      <alignment horizontal="center" vertical="center"/>
    </xf>
    <xf numFmtId="176" fontId="2" fillId="0" borderId="124" xfId="0" applyNumberFormat="1" applyFont="1" applyBorder="1" applyAlignment="1">
      <alignment horizontal="center" vertical="center"/>
    </xf>
    <xf numFmtId="176" fontId="2" fillId="0" borderId="125" xfId="0" applyNumberFormat="1" applyFont="1" applyBorder="1" applyAlignment="1">
      <alignment horizontal="center" vertical="center"/>
    </xf>
    <xf numFmtId="176" fontId="9" fillId="0" borderId="111" xfId="0" applyNumberFormat="1" applyFont="1" applyBorder="1" applyAlignment="1">
      <alignment horizontal="center" vertical="center"/>
    </xf>
    <xf numFmtId="0" fontId="2" fillId="0" borderId="110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 shrinkToFit="1"/>
    </xf>
    <xf numFmtId="0" fontId="1" fillId="0" borderId="72" xfId="0" applyFont="1" applyBorder="1" applyAlignment="1">
      <alignment horizontal="center" vertical="center" shrinkToFit="1"/>
    </xf>
    <xf numFmtId="0" fontId="2" fillId="0" borderId="73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0" fontId="2" fillId="0" borderId="29" xfId="0" applyFont="1" applyBorder="1" applyAlignment="1">
      <alignment horizontal="center" vertical="center" shrinkToFit="1"/>
    </xf>
    <xf numFmtId="0" fontId="2" fillId="0" borderId="77" xfId="0" applyFont="1" applyBorder="1" applyAlignment="1">
      <alignment horizontal="left" vertical="center"/>
    </xf>
    <xf numFmtId="0" fontId="2" fillId="0" borderId="78" xfId="0" applyFont="1" applyBorder="1" applyAlignment="1">
      <alignment horizontal="left" vertical="center"/>
    </xf>
    <xf numFmtId="0" fontId="16" fillId="0" borderId="79" xfId="0" applyFont="1" applyBorder="1" applyAlignment="1">
      <alignment horizontal="center" vertical="center"/>
    </xf>
    <xf numFmtId="0" fontId="16" fillId="0" borderId="80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/>
    </xf>
    <xf numFmtId="0" fontId="2" fillId="0" borderId="81" xfId="0" applyFont="1" applyBorder="1" applyAlignment="1">
      <alignment horizontal="center" vertical="center"/>
    </xf>
    <xf numFmtId="0" fontId="2" fillId="0" borderId="82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111" xfId="0" applyFont="1" applyBorder="1" applyAlignment="1">
      <alignment horizontal="center" vertical="center"/>
    </xf>
    <xf numFmtId="176" fontId="2" fillId="0" borderId="119" xfId="0" applyNumberFormat="1" applyFont="1" applyBorder="1" applyAlignment="1">
      <alignment horizontal="center" vertical="center"/>
    </xf>
    <xf numFmtId="176" fontId="2" fillId="0" borderId="111" xfId="0" applyNumberFormat="1" applyFont="1" applyBorder="1" applyAlignment="1">
      <alignment horizontal="center" vertical="center"/>
    </xf>
    <xf numFmtId="176" fontId="2" fillId="0" borderId="120" xfId="0" applyNumberFormat="1" applyFont="1" applyBorder="1" applyAlignment="1">
      <alignment horizontal="center" vertical="center"/>
    </xf>
    <xf numFmtId="176" fontId="9" fillId="0" borderId="126" xfId="0" applyNumberFormat="1" applyFont="1" applyBorder="1" applyAlignment="1">
      <alignment horizontal="center" vertical="center"/>
    </xf>
    <xf numFmtId="0" fontId="2" fillId="0" borderId="42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117" xfId="0" applyFont="1" applyBorder="1" applyAlignment="1">
      <alignment horizontal="left" vertical="center"/>
    </xf>
    <xf numFmtId="0" fontId="2" fillId="0" borderId="63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15" xfId="0" applyFont="1" applyBorder="1" applyAlignment="1">
      <alignment horizontal="center" vertical="center"/>
    </xf>
    <xf numFmtId="0" fontId="2" fillId="0" borderId="113" xfId="0" applyFont="1" applyBorder="1" applyAlignment="1">
      <alignment horizontal="center" vertical="center"/>
    </xf>
    <xf numFmtId="0" fontId="2" fillId="0" borderId="121" xfId="0" applyFont="1" applyBorder="1" applyAlignment="1">
      <alignment horizontal="center" vertical="center"/>
    </xf>
    <xf numFmtId="176" fontId="2" fillId="0" borderId="127" xfId="0" applyNumberFormat="1" applyFont="1" applyBorder="1" applyAlignment="1">
      <alignment horizontal="center" vertical="center"/>
    </xf>
    <xf numFmtId="176" fontId="2" fillId="0" borderId="128" xfId="0" applyNumberFormat="1" applyFont="1" applyBorder="1" applyAlignment="1">
      <alignment horizontal="center" vertical="center"/>
    </xf>
    <xf numFmtId="176" fontId="2" fillId="0" borderId="129" xfId="0" applyNumberFormat="1" applyFont="1" applyBorder="1" applyAlignment="1">
      <alignment horizontal="center" vertical="center"/>
    </xf>
    <xf numFmtId="0" fontId="1" fillId="0" borderId="33" xfId="0" applyFont="1" applyBorder="1" applyAlignment="1">
      <alignment horizontal="left" vertical="center"/>
    </xf>
    <xf numFmtId="0" fontId="1" fillId="0" borderId="109" xfId="0" applyFont="1" applyBorder="1" applyAlignment="1">
      <alignment horizontal="left" vertical="center"/>
    </xf>
    <xf numFmtId="0" fontId="2" fillId="0" borderId="41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10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56" xfId="0" applyFont="1" applyBorder="1" applyAlignment="1">
      <alignment horizontal="center" vertical="center" shrinkToFit="1"/>
    </xf>
    <xf numFmtId="0" fontId="2" fillId="0" borderId="93" xfId="0" applyFont="1" applyBorder="1" applyAlignment="1">
      <alignment horizontal="center" vertical="center" shrinkToFit="1"/>
    </xf>
    <xf numFmtId="0" fontId="2" fillId="0" borderId="92" xfId="0" applyFont="1" applyBorder="1" applyAlignment="1">
      <alignment horizontal="center" vertical="center" shrinkToFit="1"/>
    </xf>
    <xf numFmtId="0" fontId="9" fillId="0" borderId="65" xfId="0" applyFont="1" applyBorder="1" applyAlignment="1">
      <alignment horizontal="center" vertical="center"/>
    </xf>
    <xf numFmtId="0" fontId="2" fillId="0" borderId="112" xfId="0" applyFont="1" applyBorder="1" applyAlignment="1">
      <alignment horizontal="center" vertical="center"/>
    </xf>
    <xf numFmtId="0" fontId="2" fillId="0" borderId="112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8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 textRotation="255"/>
    </xf>
    <xf numFmtId="177" fontId="18" fillId="0" borderId="9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7" fontId="2" fillId="0" borderId="24" xfId="0" applyNumberFormat="1" applyFont="1" applyBorder="1" applyAlignment="1">
      <alignment horizontal="center" vertical="center"/>
    </xf>
    <xf numFmtId="177" fontId="2" fillId="0" borderId="64" xfId="0" applyNumberFormat="1" applyFont="1" applyBorder="1" applyAlignment="1">
      <alignment horizontal="center" vertical="center"/>
    </xf>
    <xf numFmtId="0" fontId="17" fillId="0" borderId="66" xfId="0" applyFont="1" applyBorder="1" applyAlignment="1">
      <alignment horizontal="center" vertical="center"/>
    </xf>
    <xf numFmtId="0" fontId="17" fillId="0" borderId="67" xfId="0" applyFont="1" applyBorder="1" applyAlignment="1">
      <alignment horizontal="center" vertical="center"/>
    </xf>
    <xf numFmtId="0" fontId="17" fillId="0" borderId="68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177" fontId="16" fillId="0" borderId="85" xfId="0" applyNumberFormat="1" applyFont="1" applyBorder="1" applyAlignment="1">
      <alignment horizontal="center" vertical="center"/>
    </xf>
    <xf numFmtId="177" fontId="16" fillId="0" borderId="80" xfId="0" applyNumberFormat="1" applyFont="1" applyBorder="1" applyAlignment="1">
      <alignment horizontal="center" vertical="center"/>
    </xf>
    <xf numFmtId="177" fontId="2" fillId="0" borderId="80" xfId="0" applyNumberFormat="1" applyFont="1" applyBorder="1" applyAlignment="1">
      <alignment horizontal="center" vertical="center"/>
    </xf>
    <xf numFmtId="177" fontId="2" fillId="0" borderId="81" xfId="0" applyNumberFormat="1" applyFont="1" applyBorder="1" applyAlignment="1">
      <alignment horizontal="center" vertical="center"/>
    </xf>
    <xf numFmtId="0" fontId="2" fillId="0" borderId="86" xfId="0" applyFont="1" applyBorder="1" applyAlignment="1">
      <alignment horizontal="center" vertical="center" shrinkToFit="1"/>
    </xf>
    <xf numFmtId="0" fontId="2" fillId="0" borderId="84" xfId="0" applyFont="1" applyBorder="1" applyAlignment="1">
      <alignment horizontal="center" vertical="center" shrinkToFit="1"/>
    </xf>
    <xf numFmtId="0" fontId="2" fillId="0" borderId="88" xfId="0" applyFont="1" applyBorder="1" applyAlignment="1">
      <alignment horizontal="center" vertical="center"/>
    </xf>
    <xf numFmtId="177" fontId="2" fillId="0" borderId="31" xfId="0" applyNumberFormat="1" applyFont="1" applyBorder="1" applyAlignment="1">
      <alignment horizontal="center" vertical="center"/>
    </xf>
    <xf numFmtId="177" fontId="2" fillId="0" borderId="40" xfId="0" applyNumberFormat="1" applyFont="1" applyBorder="1" applyAlignment="1">
      <alignment horizontal="center" vertical="center"/>
    </xf>
    <xf numFmtId="177" fontId="2" fillId="0" borderId="32" xfId="0" applyNumberFormat="1" applyFont="1" applyBorder="1" applyAlignment="1">
      <alignment horizontal="center" vertical="center"/>
    </xf>
    <xf numFmtId="177" fontId="2" fillId="0" borderId="37" xfId="0" applyNumberFormat="1" applyFont="1" applyBorder="1" applyAlignment="1">
      <alignment horizontal="center" vertical="center"/>
    </xf>
    <xf numFmtId="177" fontId="9" fillId="0" borderId="65" xfId="0" applyNumberFormat="1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2" fontId="9" fillId="0" borderId="65" xfId="0" applyNumberFormat="1" applyFont="1" applyBorder="1" applyAlignment="1">
      <alignment horizontal="center" vertical="center"/>
    </xf>
    <xf numFmtId="177" fontId="18" fillId="0" borderId="96" xfId="0" applyNumberFormat="1" applyFont="1" applyBorder="1" applyAlignment="1">
      <alignment horizontal="center" vertical="center"/>
    </xf>
    <xf numFmtId="0" fontId="2" fillId="0" borderId="91" xfId="0" applyFont="1" applyBorder="1" applyAlignment="1">
      <alignment horizontal="center" vertical="center"/>
    </xf>
    <xf numFmtId="177" fontId="2" fillId="0" borderId="35" xfId="0" applyNumberFormat="1" applyFont="1" applyBorder="1" applyAlignment="1">
      <alignment horizontal="center" vertical="center"/>
    </xf>
    <xf numFmtId="177" fontId="2" fillId="0" borderId="74" xfId="0" applyNumberFormat="1" applyFont="1" applyBorder="1" applyAlignment="1">
      <alignment horizontal="center" vertical="center"/>
    </xf>
    <xf numFmtId="0" fontId="18" fillId="0" borderId="94" xfId="0" applyFont="1" applyBorder="1" applyAlignment="1">
      <alignment horizontal="center" vertical="center"/>
    </xf>
    <xf numFmtId="0" fontId="18" fillId="0" borderId="95" xfId="0" applyFont="1" applyBorder="1" applyAlignment="1">
      <alignment horizontal="center" vertical="center"/>
    </xf>
    <xf numFmtId="177" fontId="2" fillId="0" borderId="23" xfId="0" applyNumberFormat="1" applyFont="1" applyBorder="1" applyAlignment="1">
      <alignment horizontal="center" vertical="center"/>
    </xf>
    <xf numFmtId="0" fontId="9" fillId="0" borderId="110" xfId="0" applyFont="1" applyBorder="1" applyAlignment="1">
      <alignment horizontal="center" vertical="center"/>
    </xf>
    <xf numFmtId="0" fontId="9" fillId="0" borderId="111" xfId="0" applyFont="1" applyBorder="1" applyAlignment="1">
      <alignment horizontal="center" vertical="center"/>
    </xf>
    <xf numFmtId="0" fontId="9" fillId="0" borderId="112" xfId="0" applyFont="1" applyBorder="1" applyAlignment="1">
      <alignment horizontal="center" vertical="center"/>
    </xf>
    <xf numFmtId="0" fontId="9" fillId="0" borderId="143" xfId="0" applyFont="1" applyBorder="1" applyAlignment="1">
      <alignment horizontal="center" vertical="center"/>
    </xf>
    <xf numFmtId="0" fontId="9" fillId="0" borderId="144" xfId="0" applyFont="1" applyBorder="1" applyAlignment="1">
      <alignment horizontal="center" vertical="center"/>
    </xf>
    <xf numFmtId="0" fontId="10" fillId="0" borderId="93" xfId="0" applyFont="1" applyBorder="1" applyAlignment="1">
      <alignment horizontal="center" vertical="center"/>
    </xf>
    <xf numFmtId="0" fontId="10" fillId="0" borderId="103" xfId="0" applyFont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0" borderId="61" xfId="0" applyFont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  <xf numFmtId="0" fontId="10" fillId="0" borderId="54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62" xfId="0" applyFont="1" applyBorder="1" applyAlignment="1">
      <alignment horizontal="center" vertical="center"/>
    </xf>
  </cellXfs>
  <cellStyles count="3">
    <cellStyle name="Normal" xfId="0" builtinId="0"/>
    <cellStyle name="常规 2" xfId="2" xr:uid="{00000000-0005-0000-0000-000000000000}"/>
    <cellStyle name="標準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853856995568607"/>
          <c:y val="0.11290392474570461"/>
          <c:w val="0.74116414796129482"/>
          <c:h val="0.7247921015702306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'p.43 fig'!$D$1</c:f>
              <c:strCache>
                <c:ptCount val="1"/>
                <c:pt idx="0">
                  <c:v>正社員（公務含む）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'p.43 fig'!$C$4:$C$8</c:f>
              <c:strCache>
                <c:ptCount val="5"/>
                <c:pt idx="0">
                  <c:v>高卒</c:v>
                </c:pt>
                <c:pt idx="1">
                  <c:v>短大・高専／専門卒</c:v>
                </c:pt>
                <c:pt idx="2">
                  <c:v>大学・大学院卒</c:v>
                </c:pt>
                <c:pt idx="3">
                  <c:v>中卒・高校中退</c:v>
                </c:pt>
                <c:pt idx="4">
                  <c:v>高等教育中退</c:v>
                </c:pt>
              </c:strCache>
            </c:strRef>
          </c:cat>
          <c:val>
            <c:numRef>
              <c:f>'p.43 fig'!$D$4:$D$8</c:f>
              <c:numCache>
                <c:formatCode>General</c:formatCode>
                <c:ptCount val="5"/>
                <c:pt idx="0">
                  <c:v>172</c:v>
                </c:pt>
                <c:pt idx="1">
                  <c:v>131</c:v>
                </c:pt>
                <c:pt idx="2">
                  <c:v>207</c:v>
                </c:pt>
                <c:pt idx="3">
                  <c:v>34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5-40B3-901A-98A39F5373A0}"/>
            </c:ext>
          </c:extLst>
        </c:ser>
        <c:ser>
          <c:idx val="1"/>
          <c:order val="1"/>
          <c:tx>
            <c:strRef>
              <c:f>'p.43 fig'!$E$1</c:f>
              <c:strCache>
                <c:ptCount val="1"/>
                <c:pt idx="0">
                  <c:v>アルバイト・パート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'p.43 fig'!$C$4:$C$8</c:f>
              <c:strCache>
                <c:ptCount val="5"/>
                <c:pt idx="0">
                  <c:v>高卒</c:v>
                </c:pt>
                <c:pt idx="1">
                  <c:v>短大・高専／専門卒</c:v>
                </c:pt>
                <c:pt idx="2">
                  <c:v>大学・大学院卒</c:v>
                </c:pt>
                <c:pt idx="3">
                  <c:v>中卒・高校中退</c:v>
                </c:pt>
                <c:pt idx="4">
                  <c:v>高等教育中退</c:v>
                </c:pt>
              </c:strCache>
            </c:strRef>
          </c:cat>
          <c:val>
            <c:numRef>
              <c:f>'p.43 fig'!$E$4:$E$8</c:f>
              <c:numCache>
                <c:formatCode>General</c:formatCode>
                <c:ptCount val="5"/>
                <c:pt idx="0">
                  <c:v>130</c:v>
                </c:pt>
                <c:pt idx="1">
                  <c:v>47</c:v>
                </c:pt>
                <c:pt idx="2">
                  <c:v>37</c:v>
                </c:pt>
                <c:pt idx="3">
                  <c:v>37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5-40B3-901A-98A39F5373A0}"/>
            </c:ext>
          </c:extLst>
        </c:ser>
        <c:ser>
          <c:idx val="2"/>
          <c:order val="2"/>
          <c:tx>
            <c:strRef>
              <c:f>'p.43 fig'!$F$1</c:f>
              <c:strCache>
                <c:ptCount val="1"/>
                <c:pt idx="0">
                  <c:v>契約・派遣等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'p.43 fig'!$C$4:$C$8</c:f>
              <c:strCache>
                <c:ptCount val="5"/>
                <c:pt idx="0">
                  <c:v>高卒</c:v>
                </c:pt>
                <c:pt idx="1">
                  <c:v>短大・高専／専門卒</c:v>
                </c:pt>
                <c:pt idx="2">
                  <c:v>大学・大学院卒</c:v>
                </c:pt>
                <c:pt idx="3">
                  <c:v>中卒・高校中退</c:v>
                </c:pt>
                <c:pt idx="4">
                  <c:v>高等教育中退</c:v>
                </c:pt>
              </c:strCache>
            </c:strRef>
          </c:cat>
          <c:val>
            <c:numRef>
              <c:f>'p.43 fig'!$F$4:$F$8</c:f>
              <c:numCache>
                <c:formatCode>General</c:formatCode>
                <c:ptCount val="5"/>
                <c:pt idx="0">
                  <c:v>31</c:v>
                </c:pt>
                <c:pt idx="1">
                  <c:v>14</c:v>
                </c:pt>
                <c:pt idx="2">
                  <c:v>15</c:v>
                </c:pt>
                <c:pt idx="3">
                  <c:v>7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B5-40B3-901A-98A39F5373A0}"/>
            </c:ext>
          </c:extLst>
        </c:ser>
        <c:ser>
          <c:idx val="3"/>
          <c:order val="3"/>
          <c:tx>
            <c:strRef>
              <c:f>'p.43 fig'!$G$1</c:f>
              <c:strCache>
                <c:ptCount val="1"/>
                <c:pt idx="0">
                  <c:v>自営・家業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3.1050959307257046E-2"/>
                  <c:y val="-8.183306055646481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B5-40B3-901A-98A39F5373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'p.43 fig'!$C$4:$C$8</c:f>
              <c:strCache>
                <c:ptCount val="5"/>
                <c:pt idx="0">
                  <c:v>高卒</c:v>
                </c:pt>
                <c:pt idx="1">
                  <c:v>短大・高専／専門卒</c:v>
                </c:pt>
                <c:pt idx="2">
                  <c:v>大学・大学院卒</c:v>
                </c:pt>
                <c:pt idx="3">
                  <c:v>中卒・高校中退</c:v>
                </c:pt>
                <c:pt idx="4">
                  <c:v>高等教育中退</c:v>
                </c:pt>
              </c:strCache>
            </c:strRef>
          </c:cat>
          <c:val>
            <c:numRef>
              <c:f>'p.43 fig'!$G$4:$G$8</c:f>
              <c:numCache>
                <c:formatCode>General</c:formatCode>
                <c:ptCount val="5"/>
                <c:pt idx="0">
                  <c:v>24</c:v>
                </c:pt>
                <c:pt idx="1">
                  <c:v>21</c:v>
                </c:pt>
                <c:pt idx="2">
                  <c:v>13</c:v>
                </c:pt>
                <c:pt idx="3">
                  <c:v>10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B5-40B3-901A-98A39F5373A0}"/>
            </c:ext>
          </c:extLst>
        </c:ser>
        <c:ser>
          <c:idx val="4"/>
          <c:order val="4"/>
          <c:tx>
            <c:strRef>
              <c:f>'p.43 fig'!$H$1</c:f>
              <c:strCache>
                <c:ptCount val="1"/>
                <c:pt idx="0">
                  <c:v>失業・無職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'p.43 fig'!$C$4:$C$8</c:f>
              <c:strCache>
                <c:ptCount val="5"/>
                <c:pt idx="0">
                  <c:v>高卒</c:v>
                </c:pt>
                <c:pt idx="1">
                  <c:v>短大・高専／専門卒</c:v>
                </c:pt>
                <c:pt idx="2">
                  <c:v>大学・大学院卒</c:v>
                </c:pt>
                <c:pt idx="3">
                  <c:v>中卒・高校中退</c:v>
                </c:pt>
                <c:pt idx="4">
                  <c:v>高等教育中退</c:v>
                </c:pt>
              </c:strCache>
            </c:strRef>
          </c:cat>
          <c:val>
            <c:numRef>
              <c:f>'p.43 fig'!$H$4:$H$8</c:f>
              <c:numCache>
                <c:formatCode>General</c:formatCode>
                <c:ptCount val="5"/>
                <c:pt idx="0">
                  <c:v>22</c:v>
                </c:pt>
                <c:pt idx="1">
                  <c:v>3</c:v>
                </c:pt>
                <c:pt idx="2">
                  <c:v>10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B5-40B3-901A-98A39F5373A0}"/>
            </c:ext>
          </c:extLst>
        </c:ser>
        <c:ser>
          <c:idx val="5"/>
          <c:order val="5"/>
          <c:tx>
            <c:strRef>
              <c:f>'p.43 fig'!$I$1</c:f>
              <c:strCache>
                <c:ptCount val="1"/>
                <c:pt idx="0">
                  <c:v>その他・無回答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9B5-40B3-901A-98A39F5373A0}"/>
                </c:ext>
              </c:extLst>
            </c:dLbl>
            <c:dLbl>
              <c:idx val="2"/>
              <c:layout>
                <c:manualLayout>
                  <c:x val="2.1496817981947188E-2"/>
                  <c:y val="-5.891980360065466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9B5-40B3-901A-98A39F5373A0}"/>
                </c:ext>
              </c:extLst>
            </c:dLbl>
            <c:dLbl>
              <c:idx val="3"/>
              <c:layout>
                <c:manualLayout>
                  <c:x val="4.7770706626549302E-2"/>
                  <c:y val="-4.582651391162032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9B5-40B3-901A-98A39F5373A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9B5-40B3-901A-98A39F5373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'p.43 fig'!$C$4:$C$8</c:f>
              <c:strCache>
                <c:ptCount val="5"/>
                <c:pt idx="0">
                  <c:v>高卒</c:v>
                </c:pt>
                <c:pt idx="1">
                  <c:v>短大・高専／専門卒</c:v>
                </c:pt>
                <c:pt idx="2">
                  <c:v>大学・大学院卒</c:v>
                </c:pt>
                <c:pt idx="3">
                  <c:v>中卒・高校中退</c:v>
                </c:pt>
                <c:pt idx="4">
                  <c:v>高等教育中退</c:v>
                </c:pt>
              </c:strCache>
            </c:strRef>
          </c:cat>
          <c:val>
            <c:numRef>
              <c:f>'p.43 fig'!$I$4:$I$8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9B5-40B3-901A-98A39F5373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589268728"/>
        <c:axId val="589266168"/>
      </c:barChart>
      <c:catAx>
        <c:axId val="589268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89266168"/>
        <c:crosses val="autoZero"/>
        <c:auto val="1"/>
        <c:lblAlgn val="ctr"/>
        <c:lblOffset val="100"/>
        <c:noMultiLvlLbl val="0"/>
      </c:catAx>
      <c:valAx>
        <c:axId val="58926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構　成　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8926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302974314494829E-3"/>
          <c:y val="2.4827583510444364E-2"/>
          <c:w val="0.98417479213787273"/>
          <c:h val="8.3794071811667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853856995568607"/>
          <c:y val="0.1046280635755565"/>
          <c:w val="0.74116414796129482"/>
          <c:h val="0.7330679627403787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'p.43 fig'!$D$1</c:f>
              <c:strCache>
                <c:ptCount val="1"/>
                <c:pt idx="0">
                  <c:v>正社員（公務含む）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'p.43 fig'!$C$4:$C$8</c:f>
              <c:strCache>
                <c:ptCount val="5"/>
                <c:pt idx="0">
                  <c:v>高卒</c:v>
                </c:pt>
                <c:pt idx="1">
                  <c:v>短大・高専／専門卒</c:v>
                </c:pt>
                <c:pt idx="2">
                  <c:v>大学・大学院卒</c:v>
                </c:pt>
                <c:pt idx="3">
                  <c:v>中卒・高校中退</c:v>
                </c:pt>
                <c:pt idx="4">
                  <c:v>高等教育中退</c:v>
                </c:pt>
              </c:strCache>
            </c:strRef>
          </c:cat>
          <c:val>
            <c:numRef>
              <c:f>'p.43 fig'!$D$4:$D$8</c:f>
              <c:numCache>
                <c:formatCode>General</c:formatCode>
                <c:ptCount val="5"/>
                <c:pt idx="0">
                  <c:v>172</c:v>
                </c:pt>
                <c:pt idx="1">
                  <c:v>131</c:v>
                </c:pt>
                <c:pt idx="2">
                  <c:v>207</c:v>
                </c:pt>
                <c:pt idx="3">
                  <c:v>34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0-4752-8FD8-A0532D0AB2F9}"/>
            </c:ext>
          </c:extLst>
        </c:ser>
        <c:ser>
          <c:idx val="1"/>
          <c:order val="1"/>
          <c:tx>
            <c:strRef>
              <c:f>'p.43 fig'!$E$1</c:f>
              <c:strCache>
                <c:ptCount val="1"/>
                <c:pt idx="0">
                  <c:v>アルバイト・パート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'p.43 fig'!$C$4:$C$8</c:f>
              <c:strCache>
                <c:ptCount val="5"/>
                <c:pt idx="0">
                  <c:v>高卒</c:v>
                </c:pt>
                <c:pt idx="1">
                  <c:v>短大・高専／専門卒</c:v>
                </c:pt>
                <c:pt idx="2">
                  <c:v>大学・大学院卒</c:v>
                </c:pt>
                <c:pt idx="3">
                  <c:v>中卒・高校中退</c:v>
                </c:pt>
                <c:pt idx="4">
                  <c:v>高等教育中退</c:v>
                </c:pt>
              </c:strCache>
            </c:strRef>
          </c:cat>
          <c:val>
            <c:numRef>
              <c:f>'p.43 fig'!$E$4:$E$8</c:f>
              <c:numCache>
                <c:formatCode>General</c:formatCode>
                <c:ptCount val="5"/>
                <c:pt idx="0">
                  <c:v>130</c:v>
                </c:pt>
                <c:pt idx="1">
                  <c:v>47</c:v>
                </c:pt>
                <c:pt idx="2">
                  <c:v>37</c:v>
                </c:pt>
                <c:pt idx="3">
                  <c:v>37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90-4752-8FD8-A0532D0AB2F9}"/>
            </c:ext>
          </c:extLst>
        </c:ser>
        <c:ser>
          <c:idx val="2"/>
          <c:order val="2"/>
          <c:tx>
            <c:strRef>
              <c:f>'p.43 fig'!$F$1</c:f>
              <c:strCache>
                <c:ptCount val="1"/>
                <c:pt idx="0">
                  <c:v>契約・派遣等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'p.43 fig'!$C$4:$C$8</c:f>
              <c:strCache>
                <c:ptCount val="5"/>
                <c:pt idx="0">
                  <c:v>高卒</c:v>
                </c:pt>
                <c:pt idx="1">
                  <c:v>短大・高専／専門卒</c:v>
                </c:pt>
                <c:pt idx="2">
                  <c:v>大学・大学院卒</c:v>
                </c:pt>
                <c:pt idx="3">
                  <c:v>中卒・高校中退</c:v>
                </c:pt>
                <c:pt idx="4">
                  <c:v>高等教育中退</c:v>
                </c:pt>
              </c:strCache>
            </c:strRef>
          </c:cat>
          <c:val>
            <c:numRef>
              <c:f>'p.43 fig'!$F$4:$F$8</c:f>
              <c:numCache>
                <c:formatCode>General</c:formatCode>
                <c:ptCount val="5"/>
                <c:pt idx="0">
                  <c:v>31</c:v>
                </c:pt>
                <c:pt idx="1">
                  <c:v>14</c:v>
                </c:pt>
                <c:pt idx="2">
                  <c:v>15</c:v>
                </c:pt>
                <c:pt idx="3">
                  <c:v>7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90-4752-8FD8-A0532D0AB2F9}"/>
            </c:ext>
          </c:extLst>
        </c:ser>
        <c:ser>
          <c:idx val="3"/>
          <c:order val="3"/>
          <c:tx>
            <c:strRef>
              <c:f>'p.43 fig'!$G$1</c:f>
              <c:strCache>
                <c:ptCount val="1"/>
                <c:pt idx="0">
                  <c:v>自営・家業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3.1050959307257046E-2"/>
                  <c:y val="-8.183306055646481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90-4752-8FD8-A0532D0AB2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'p.43 fig'!$C$4:$C$8</c:f>
              <c:strCache>
                <c:ptCount val="5"/>
                <c:pt idx="0">
                  <c:v>高卒</c:v>
                </c:pt>
                <c:pt idx="1">
                  <c:v>短大・高専／専門卒</c:v>
                </c:pt>
                <c:pt idx="2">
                  <c:v>大学・大学院卒</c:v>
                </c:pt>
                <c:pt idx="3">
                  <c:v>中卒・高校中退</c:v>
                </c:pt>
                <c:pt idx="4">
                  <c:v>高等教育中退</c:v>
                </c:pt>
              </c:strCache>
            </c:strRef>
          </c:cat>
          <c:val>
            <c:numRef>
              <c:f>'p.43 fig'!$G$4:$G$8</c:f>
              <c:numCache>
                <c:formatCode>General</c:formatCode>
                <c:ptCount val="5"/>
                <c:pt idx="0">
                  <c:v>24</c:v>
                </c:pt>
                <c:pt idx="1">
                  <c:v>21</c:v>
                </c:pt>
                <c:pt idx="2">
                  <c:v>13</c:v>
                </c:pt>
                <c:pt idx="3">
                  <c:v>10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90-4752-8FD8-A0532D0AB2F9}"/>
            </c:ext>
          </c:extLst>
        </c:ser>
        <c:ser>
          <c:idx val="4"/>
          <c:order val="4"/>
          <c:tx>
            <c:strRef>
              <c:f>'p.43 fig'!$H$1</c:f>
              <c:strCache>
                <c:ptCount val="1"/>
                <c:pt idx="0">
                  <c:v>失業・無職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'p.43 fig'!$C$4:$C$8</c:f>
              <c:strCache>
                <c:ptCount val="5"/>
                <c:pt idx="0">
                  <c:v>高卒</c:v>
                </c:pt>
                <c:pt idx="1">
                  <c:v>短大・高専／専門卒</c:v>
                </c:pt>
                <c:pt idx="2">
                  <c:v>大学・大学院卒</c:v>
                </c:pt>
                <c:pt idx="3">
                  <c:v>中卒・高校中退</c:v>
                </c:pt>
                <c:pt idx="4">
                  <c:v>高等教育中退</c:v>
                </c:pt>
              </c:strCache>
            </c:strRef>
          </c:cat>
          <c:val>
            <c:numRef>
              <c:f>'p.43 fig'!$H$4:$H$8</c:f>
              <c:numCache>
                <c:formatCode>General</c:formatCode>
                <c:ptCount val="5"/>
                <c:pt idx="0">
                  <c:v>22</c:v>
                </c:pt>
                <c:pt idx="1">
                  <c:v>3</c:v>
                </c:pt>
                <c:pt idx="2">
                  <c:v>10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90-4752-8FD8-A0532D0AB2F9}"/>
            </c:ext>
          </c:extLst>
        </c:ser>
        <c:ser>
          <c:idx val="5"/>
          <c:order val="5"/>
          <c:tx>
            <c:strRef>
              <c:f>'p.43 fig'!$I$1</c:f>
              <c:strCache>
                <c:ptCount val="1"/>
                <c:pt idx="0">
                  <c:v>その他・無回答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90-4752-8FD8-A0532D0AB2F9}"/>
                </c:ext>
              </c:extLst>
            </c:dLbl>
            <c:dLbl>
              <c:idx val="2"/>
              <c:layout>
                <c:manualLayout>
                  <c:x val="2.1496817981947188E-2"/>
                  <c:y val="-5.891980360065466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90-4752-8FD8-A0532D0AB2F9}"/>
                </c:ext>
              </c:extLst>
            </c:dLbl>
            <c:dLbl>
              <c:idx val="3"/>
              <c:layout>
                <c:manualLayout>
                  <c:x val="4.7770706626549302E-2"/>
                  <c:y val="-4.582651391162032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90-4752-8FD8-A0532D0AB2F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90-4752-8FD8-A0532D0AB2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'p.43 fig'!$C$4:$C$8</c:f>
              <c:strCache>
                <c:ptCount val="5"/>
                <c:pt idx="0">
                  <c:v>高卒</c:v>
                </c:pt>
                <c:pt idx="1">
                  <c:v>短大・高専／専門卒</c:v>
                </c:pt>
                <c:pt idx="2">
                  <c:v>大学・大学院卒</c:v>
                </c:pt>
                <c:pt idx="3">
                  <c:v>中卒・高校中退</c:v>
                </c:pt>
                <c:pt idx="4">
                  <c:v>高等教育中退</c:v>
                </c:pt>
              </c:strCache>
            </c:strRef>
          </c:cat>
          <c:val>
            <c:numRef>
              <c:f>'p.43 fig'!$I$4:$I$8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F90-4752-8FD8-A0532D0AB2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589268728"/>
        <c:axId val="589266168"/>
      </c:barChart>
      <c:catAx>
        <c:axId val="589268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89266168"/>
        <c:crosses val="autoZero"/>
        <c:auto val="1"/>
        <c:lblAlgn val="ctr"/>
        <c:lblOffset val="100"/>
        <c:noMultiLvlLbl val="0"/>
      </c:catAx>
      <c:valAx>
        <c:axId val="589266168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度　　　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8926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0502909488296954"/>
          <c:y val="2.4827583510444364E-2"/>
          <c:w val="0.48391012267832745"/>
          <c:h val="0.1665526835131486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853856995568607"/>
          <c:y val="0.11290392474570461"/>
          <c:w val="0.74116414796129482"/>
          <c:h val="0.7247921015702306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'p.43 fig'!$D$1</c:f>
              <c:strCache>
                <c:ptCount val="1"/>
                <c:pt idx="0">
                  <c:v>正社員（公務含む）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'p.43 fig'!$C$4:$C$8</c:f>
              <c:strCache>
                <c:ptCount val="5"/>
                <c:pt idx="0">
                  <c:v>高卒</c:v>
                </c:pt>
                <c:pt idx="1">
                  <c:v>短大・高専／専門卒</c:v>
                </c:pt>
                <c:pt idx="2">
                  <c:v>大学・大学院卒</c:v>
                </c:pt>
                <c:pt idx="3">
                  <c:v>中卒・高校中退</c:v>
                </c:pt>
                <c:pt idx="4">
                  <c:v>高等教育中退</c:v>
                </c:pt>
              </c:strCache>
            </c:strRef>
          </c:cat>
          <c:val>
            <c:numRef>
              <c:f>'p.43 fig'!$D$4:$D$8</c:f>
              <c:numCache>
                <c:formatCode>General</c:formatCode>
                <c:ptCount val="5"/>
                <c:pt idx="0">
                  <c:v>172</c:v>
                </c:pt>
                <c:pt idx="1">
                  <c:v>131</c:v>
                </c:pt>
                <c:pt idx="2">
                  <c:v>207</c:v>
                </c:pt>
                <c:pt idx="3">
                  <c:v>34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D-4A28-BA3B-C08B1D9F2E8A}"/>
            </c:ext>
          </c:extLst>
        </c:ser>
        <c:ser>
          <c:idx val="1"/>
          <c:order val="1"/>
          <c:tx>
            <c:strRef>
              <c:f>'p.43 fig'!$E$1</c:f>
              <c:strCache>
                <c:ptCount val="1"/>
                <c:pt idx="0">
                  <c:v>アルバイト・パート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'p.43 fig'!$C$4:$C$8</c:f>
              <c:strCache>
                <c:ptCount val="5"/>
                <c:pt idx="0">
                  <c:v>高卒</c:v>
                </c:pt>
                <c:pt idx="1">
                  <c:v>短大・高専／専門卒</c:v>
                </c:pt>
                <c:pt idx="2">
                  <c:v>大学・大学院卒</c:v>
                </c:pt>
                <c:pt idx="3">
                  <c:v>中卒・高校中退</c:v>
                </c:pt>
                <c:pt idx="4">
                  <c:v>高等教育中退</c:v>
                </c:pt>
              </c:strCache>
            </c:strRef>
          </c:cat>
          <c:val>
            <c:numRef>
              <c:f>'p.43 fig'!$E$4:$E$8</c:f>
              <c:numCache>
                <c:formatCode>General</c:formatCode>
                <c:ptCount val="5"/>
                <c:pt idx="0">
                  <c:v>130</c:v>
                </c:pt>
                <c:pt idx="1">
                  <c:v>47</c:v>
                </c:pt>
                <c:pt idx="2">
                  <c:v>37</c:v>
                </c:pt>
                <c:pt idx="3">
                  <c:v>37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BD-4A28-BA3B-C08B1D9F2E8A}"/>
            </c:ext>
          </c:extLst>
        </c:ser>
        <c:ser>
          <c:idx val="2"/>
          <c:order val="2"/>
          <c:tx>
            <c:strRef>
              <c:f>'p.43 fig'!$F$1</c:f>
              <c:strCache>
                <c:ptCount val="1"/>
                <c:pt idx="0">
                  <c:v>契約・派遣等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'p.43 fig'!$C$4:$C$8</c:f>
              <c:strCache>
                <c:ptCount val="5"/>
                <c:pt idx="0">
                  <c:v>高卒</c:v>
                </c:pt>
                <c:pt idx="1">
                  <c:v>短大・高専／専門卒</c:v>
                </c:pt>
                <c:pt idx="2">
                  <c:v>大学・大学院卒</c:v>
                </c:pt>
                <c:pt idx="3">
                  <c:v>中卒・高校中退</c:v>
                </c:pt>
                <c:pt idx="4">
                  <c:v>高等教育中退</c:v>
                </c:pt>
              </c:strCache>
            </c:strRef>
          </c:cat>
          <c:val>
            <c:numRef>
              <c:f>'p.43 fig'!$F$4:$F$8</c:f>
              <c:numCache>
                <c:formatCode>General</c:formatCode>
                <c:ptCount val="5"/>
                <c:pt idx="0">
                  <c:v>31</c:v>
                </c:pt>
                <c:pt idx="1">
                  <c:v>14</c:v>
                </c:pt>
                <c:pt idx="2">
                  <c:v>15</c:v>
                </c:pt>
                <c:pt idx="3">
                  <c:v>7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BD-4A28-BA3B-C08B1D9F2E8A}"/>
            </c:ext>
          </c:extLst>
        </c:ser>
        <c:ser>
          <c:idx val="3"/>
          <c:order val="3"/>
          <c:tx>
            <c:strRef>
              <c:f>'p.43 fig'!$G$1</c:f>
              <c:strCache>
                <c:ptCount val="1"/>
                <c:pt idx="0">
                  <c:v>自営・家業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3.1050959307257046E-2"/>
                  <c:y val="-8.183306055646481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BD-4A28-BA3B-C08B1D9F2E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'p.43 fig'!$C$4:$C$8</c:f>
              <c:strCache>
                <c:ptCount val="5"/>
                <c:pt idx="0">
                  <c:v>高卒</c:v>
                </c:pt>
                <c:pt idx="1">
                  <c:v>短大・高専／専門卒</c:v>
                </c:pt>
                <c:pt idx="2">
                  <c:v>大学・大学院卒</c:v>
                </c:pt>
                <c:pt idx="3">
                  <c:v>中卒・高校中退</c:v>
                </c:pt>
                <c:pt idx="4">
                  <c:v>高等教育中退</c:v>
                </c:pt>
              </c:strCache>
            </c:strRef>
          </c:cat>
          <c:val>
            <c:numRef>
              <c:f>'p.43 fig'!$G$4:$G$8</c:f>
              <c:numCache>
                <c:formatCode>General</c:formatCode>
                <c:ptCount val="5"/>
                <c:pt idx="0">
                  <c:v>24</c:v>
                </c:pt>
                <c:pt idx="1">
                  <c:v>21</c:v>
                </c:pt>
                <c:pt idx="2">
                  <c:v>13</c:v>
                </c:pt>
                <c:pt idx="3">
                  <c:v>10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BD-4A28-BA3B-C08B1D9F2E8A}"/>
            </c:ext>
          </c:extLst>
        </c:ser>
        <c:ser>
          <c:idx val="4"/>
          <c:order val="4"/>
          <c:tx>
            <c:strRef>
              <c:f>'p.43 fig'!$H$1</c:f>
              <c:strCache>
                <c:ptCount val="1"/>
                <c:pt idx="0">
                  <c:v>失業・無職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'p.43 fig'!$C$4:$C$8</c:f>
              <c:strCache>
                <c:ptCount val="5"/>
                <c:pt idx="0">
                  <c:v>高卒</c:v>
                </c:pt>
                <c:pt idx="1">
                  <c:v>短大・高専／専門卒</c:v>
                </c:pt>
                <c:pt idx="2">
                  <c:v>大学・大学院卒</c:v>
                </c:pt>
                <c:pt idx="3">
                  <c:v>中卒・高校中退</c:v>
                </c:pt>
                <c:pt idx="4">
                  <c:v>高等教育中退</c:v>
                </c:pt>
              </c:strCache>
            </c:strRef>
          </c:cat>
          <c:val>
            <c:numRef>
              <c:f>'p.43 fig'!$H$4:$H$8</c:f>
              <c:numCache>
                <c:formatCode>General</c:formatCode>
                <c:ptCount val="5"/>
                <c:pt idx="0">
                  <c:v>22</c:v>
                </c:pt>
                <c:pt idx="1">
                  <c:v>3</c:v>
                </c:pt>
                <c:pt idx="2">
                  <c:v>10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BD-4A28-BA3B-C08B1D9F2E8A}"/>
            </c:ext>
          </c:extLst>
        </c:ser>
        <c:ser>
          <c:idx val="5"/>
          <c:order val="5"/>
          <c:tx>
            <c:strRef>
              <c:f>'p.43 fig'!$I$1</c:f>
              <c:strCache>
                <c:ptCount val="1"/>
                <c:pt idx="0">
                  <c:v>その他・無回答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DBD-4A28-BA3B-C08B1D9F2E8A}"/>
                </c:ext>
              </c:extLst>
            </c:dLbl>
            <c:dLbl>
              <c:idx val="2"/>
              <c:layout>
                <c:manualLayout>
                  <c:x val="2.1496817981947188E-2"/>
                  <c:y val="-5.891980360065466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DBD-4A28-BA3B-C08B1D9F2E8A}"/>
                </c:ext>
              </c:extLst>
            </c:dLbl>
            <c:dLbl>
              <c:idx val="3"/>
              <c:layout>
                <c:manualLayout>
                  <c:x val="4.7770706626549302E-2"/>
                  <c:y val="-4.582651391162032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DBD-4A28-BA3B-C08B1D9F2E8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DBD-4A28-BA3B-C08B1D9F2E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'p.43 fig'!$C$4:$C$8</c:f>
              <c:strCache>
                <c:ptCount val="5"/>
                <c:pt idx="0">
                  <c:v>高卒</c:v>
                </c:pt>
                <c:pt idx="1">
                  <c:v>短大・高専／専門卒</c:v>
                </c:pt>
                <c:pt idx="2">
                  <c:v>大学・大学院卒</c:v>
                </c:pt>
                <c:pt idx="3">
                  <c:v>中卒・高校中退</c:v>
                </c:pt>
                <c:pt idx="4">
                  <c:v>高等教育中退</c:v>
                </c:pt>
              </c:strCache>
            </c:strRef>
          </c:cat>
          <c:val>
            <c:numRef>
              <c:f>'p.43 fig'!$I$4:$I$8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DBD-4A28-BA3B-C08B1D9F2E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589268728"/>
        <c:axId val="589266168"/>
      </c:barChart>
      <c:catAx>
        <c:axId val="589268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89266168"/>
        <c:crosses val="autoZero"/>
        <c:auto val="1"/>
        <c:lblAlgn val="ctr"/>
        <c:lblOffset val="100"/>
        <c:noMultiLvlLbl val="0"/>
      </c:catAx>
      <c:valAx>
        <c:axId val="58926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構　成　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8926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302974314494829E-3"/>
          <c:y val="2.4827583510444364E-2"/>
          <c:w val="0.98417479213787273"/>
          <c:h val="8.3794071811667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853856995568607"/>
          <c:y val="0.1046280635755565"/>
          <c:w val="0.74116414796129482"/>
          <c:h val="0.7330679627403787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'p.43 fig'!$D$1</c:f>
              <c:strCache>
                <c:ptCount val="1"/>
                <c:pt idx="0">
                  <c:v>正社員（公務含む）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'p.43 fig'!$C$4:$C$8</c:f>
              <c:strCache>
                <c:ptCount val="5"/>
                <c:pt idx="0">
                  <c:v>高卒</c:v>
                </c:pt>
                <c:pt idx="1">
                  <c:v>短大・高専／専門卒</c:v>
                </c:pt>
                <c:pt idx="2">
                  <c:v>大学・大学院卒</c:v>
                </c:pt>
                <c:pt idx="3">
                  <c:v>中卒・高校中退</c:v>
                </c:pt>
                <c:pt idx="4">
                  <c:v>高等教育中退</c:v>
                </c:pt>
              </c:strCache>
            </c:strRef>
          </c:cat>
          <c:val>
            <c:numRef>
              <c:f>'p.43 fig'!$D$4:$D$8</c:f>
              <c:numCache>
                <c:formatCode>General</c:formatCode>
                <c:ptCount val="5"/>
                <c:pt idx="0">
                  <c:v>172</c:v>
                </c:pt>
                <c:pt idx="1">
                  <c:v>131</c:v>
                </c:pt>
                <c:pt idx="2">
                  <c:v>207</c:v>
                </c:pt>
                <c:pt idx="3">
                  <c:v>34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8-4B6D-8A2B-18611D39C73E}"/>
            </c:ext>
          </c:extLst>
        </c:ser>
        <c:ser>
          <c:idx val="1"/>
          <c:order val="1"/>
          <c:tx>
            <c:strRef>
              <c:f>'p.43 fig'!$E$1</c:f>
              <c:strCache>
                <c:ptCount val="1"/>
                <c:pt idx="0">
                  <c:v>アルバイト・パート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'p.43 fig'!$C$4:$C$8</c:f>
              <c:strCache>
                <c:ptCount val="5"/>
                <c:pt idx="0">
                  <c:v>高卒</c:v>
                </c:pt>
                <c:pt idx="1">
                  <c:v>短大・高専／専門卒</c:v>
                </c:pt>
                <c:pt idx="2">
                  <c:v>大学・大学院卒</c:v>
                </c:pt>
                <c:pt idx="3">
                  <c:v>中卒・高校中退</c:v>
                </c:pt>
                <c:pt idx="4">
                  <c:v>高等教育中退</c:v>
                </c:pt>
              </c:strCache>
            </c:strRef>
          </c:cat>
          <c:val>
            <c:numRef>
              <c:f>'p.43 fig'!$E$4:$E$8</c:f>
              <c:numCache>
                <c:formatCode>General</c:formatCode>
                <c:ptCount val="5"/>
                <c:pt idx="0">
                  <c:v>130</c:v>
                </c:pt>
                <c:pt idx="1">
                  <c:v>47</c:v>
                </c:pt>
                <c:pt idx="2">
                  <c:v>37</c:v>
                </c:pt>
                <c:pt idx="3">
                  <c:v>37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8-4B6D-8A2B-18611D39C73E}"/>
            </c:ext>
          </c:extLst>
        </c:ser>
        <c:ser>
          <c:idx val="2"/>
          <c:order val="2"/>
          <c:tx>
            <c:strRef>
              <c:f>'p.43 fig'!$F$1</c:f>
              <c:strCache>
                <c:ptCount val="1"/>
                <c:pt idx="0">
                  <c:v>契約・派遣等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'p.43 fig'!$C$4:$C$8</c:f>
              <c:strCache>
                <c:ptCount val="5"/>
                <c:pt idx="0">
                  <c:v>高卒</c:v>
                </c:pt>
                <c:pt idx="1">
                  <c:v>短大・高専／専門卒</c:v>
                </c:pt>
                <c:pt idx="2">
                  <c:v>大学・大学院卒</c:v>
                </c:pt>
                <c:pt idx="3">
                  <c:v>中卒・高校中退</c:v>
                </c:pt>
                <c:pt idx="4">
                  <c:v>高等教育中退</c:v>
                </c:pt>
              </c:strCache>
            </c:strRef>
          </c:cat>
          <c:val>
            <c:numRef>
              <c:f>'p.43 fig'!$F$4:$F$8</c:f>
              <c:numCache>
                <c:formatCode>General</c:formatCode>
                <c:ptCount val="5"/>
                <c:pt idx="0">
                  <c:v>31</c:v>
                </c:pt>
                <c:pt idx="1">
                  <c:v>14</c:v>
                </c:pt>
                <c:pt idx="2">
                  <c:v>15</c:v>
                </c:pt>
                <c:pt idx="3">
                  <c:v>7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8-4B6D-8A2B-18611D39C73E}"/>
            </c:ext>
          </c:extLst>
        </c:ser>
        <c:ser>
          <c:idx val="3"/>
          <c:order val="3"/>
          <c:tx>
            <c:strRef>
              <c:f>'p.43 fig'!$G$1</c:f>
              <c:strCache>
                <c:ptCount val="1"/>
                <c:pt idx="0">
                  <c:v>自営・家業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3.1050959307257046E-2"/>
                  <c:y val="-8.183306055646481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B8-4B6D-8A2B-18611D39C7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'p.43 fig'!$C$4:$C$8</c:f>
              <c:strCache>
                <c:ptCount val="5"/>
                <c:pt idx="0">
                  <c:v>高卒</c:v>
                </c:pt>
                <c:pt idx="1">
                  <c:v>短大・高専／専門卒</c:v>
                </c:pt>
                <c:pt idx="2">
                  <c:v>大学・大学院卒</c:v>
                </c:pt>
                <c:pt idx="3">
                  <c:v>中卒・高校中退</c:v>
                </c:pt>
                <c:pt idx="4">
                  <c:v>高等教育中退</c:v>
                </c:pt>
              </c:strCache>
            </c:strRef>
          </c:cat>
          <c:val>
            <c:numRef>
              <c:f>'p.43 fig'!$G$4:$G$8</c:f>
              <c:numCache>
                <c:formatCode>General</c:formatCode>
                <c:ptCount val="5"/>
                <c:pt idx="0">
                  <c:v>24</c:v>
                </c:pt>
                <c:pt idx="1">
                  <c:v>21</c:v>
                </c:pt>
                <c:pt idx="2">
                  <c:v>13</c:v>
                </c:pt>
                <c:pt idx="3">
                  <c:v>10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B8-4B6D-8A2B-18611D39C73E}"/>
            </c:ext>
          </c:extLst>
        </c:ser>
        <c:ser>
          <c:idx val="4"/>
          <c:order val="4"/>
          <c:tx>
            <c:strRef>
              <c:f>'p.43 fig'!$H$1</c:f>
              <c:strCache>
                <c:ptCount val="1"/>
                <c:pt idx="0">
                  <c:v>失業・無職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'p.43 fig'!$C$4:$C$8</c:f>
              <c:strCache>
                <c:ptCount val="5"/>
                <c:pt idx="0">
                  <c:v>高卒</c:v>
                </c:pt>
                <c:pt idx="1">
                  <c:v>短大・高専／専門卒</c:v>
                </c:pt>
                <c:pt idx="2">
                  <c:v>大学・大学院卒</c:v>
                </c:pt>
                <c:pt idx="3">
                  <c:v>中卒・高校中退</c:v>
                </c:pt>
                <c:pt idx="4">
                  <c:v>高等教育中退</c:v>
                </c:pt>
              </c:strCache>
            </c:strRef>
          </c:cat>
          <c:val>
            <c:numRef>
              <c:f>'p.43 fig'!$H$4:$H$8</c:f>
              <c:numCache>
                <c:formatCode>General</c:formatCode>
                <c:ptCount val="5"/>
                <c:pt idx="0">
                  <c:v>22</c:v>
                </c:pt>
                <c:pt idx="1">
                  <c:v>3</c:v>
                </c:pt>
                <c:pt idx="2">
                  <c:v>10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B8-4B6D-8A2B-18611D39C73E}"/>
            </c:ext>
          </c:extLst>
        </c:ser>
        <c:ser>
          <c:idx val="5"/>
          <c:order val="5"/>
          <c:tx>
            <c:strRef>
              <c:f>'p.43 fig'!$I$1</c:f>
              <c:strCache>
                <c:ptCount val="1"/>
                <c:pt idx="0">
                  <c:v>その他・無回答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B8-4B6D-8A2B-18611D39C73E}"/>
                </c:ext>
              </c:extLst>
            </c:dLbl>
            <c:dLbl>
              <c:idx val="2"/>
              <c:layout>
                <c:manualLayout>
                  <c:x val="2.1496817981947188E-2"/>
                  <c:y val="-5.891980360065466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B8-4B6D-8A2B-18611D39C73E}"/>
                </c:ext>
              </c:extLst>
            </c:dLbl>
            <c:dLbl>
              <c:idx val="3"/>
              <c:layout>
                <c:manualLayout>
                  <c:x val="4.7770706626549302E-2"/>
                  <c:y val="-4.582651391162032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B8-4B6D-8A2B-18611D39C73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B8-4B6D-8A2B-18611D39C7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'p.43 fig'!$C$4:$C$8</c:f>
              <c:strCache>
                <c:ptCount val="5"/>
                <c:pt idx="0">
                  <c:v>高卒</c:v>
                </c:pt>
                <c:pt idx="1">
                  <c:v>短大・高専／専門卒</c:v>
                </c:pt>
                <c:pt idx="2">
                  <c:v>大学・大学院卒</c:v>
                </c:pt>
                <c:pt idx="3">
                  <c:v>中卒・高校中退</c:v>
                </c:pt>
                <c:pt idx="4">
                  <c:v>高等教育中退</c:v>
                </c:pt>
              </c:strCache>
            </c:strRef>
          </c:cat>
          <c:val>
            <c:numRef>
              <c:f>'p.43 fig'!$I$4:$I$8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B8-4B6D-8A2B-18611D39C7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589268728"/>
        <c:axId val="589266168"/>
      </c:barChart>
      <c:catAx>
        <c:axId val="589268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89266168"/>
        <c:crosses val="autoZero"/>
        <c:auto val="1"/>
        <c:lblAlgn val="ctr"/>
        <c:lblOffset val="100"/>
        <c:noMultiLvlLbl val="0"/>
      </c:catAx>
      <c:valAx>
        <c:axId val="589266168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度　　　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8926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0502909488296954"/>
          <c:y val="2.4827583510444364E-2"/>
          <c:w val="0.48391012267832745"/>
          <c:h val="0.1665526835131486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853856995568607"/>
          <c:y val="0.1046280635755565"/>
          <c:w val="0.74116414796129482"/>
          <c:h val="0.7330679627403787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'p.43 fig'!$D$1</c:f>
              <c:strCache>
                <c:ptCount val="1"/>
                <c:pt idx="0">
                  <c:v>正社員（公務含む）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'p.43 fig'!$C$4:$C$8</c:f>
              <c:strCache>
                <c:ptCount val="5"/>
                <c:pt idx="0">
                  <c:v>高卒</c:v>
                </c:pt>
                <c:pt idx="1">
                  <c:v>短大・高専／専門卒</c:v>
                </c:pt>
                <c:pt idx="2">
                  <c:v>大学・大学院卒</c:v>
                </c:pt>
                <c:pt idx="3">
                  <c:v>中卒・高校中退</c:v>
                </c:pt>
                <c:pt idx="4">
                  <c:v>高等教育中退</c:v>
                </c:pt>
              </c:strCache>
            </c:strRef>
          </c:cat>
          <c:val>
            <c:numRef>
              <c:f>'p.43 fig'!$D$4:$D$8</c:f>
              <c:numCache>
                <c:formatCode>General</c:formatCode>
                <c:ptCount val="5"/>
                <c:pt idx="0">
                  <c:v>172</c:v>
                </c:pt>
                <c:pt idx="1">
                  <c:v>131</c:v>
                </c:pt>
                <c:pt idx="2">
                  <c:v>207</c:v>
                </c:pt>
                <c:pt idx="3">
                  <c:v>34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4-424C-A6EB-CB9310AC8C7C}"/>
            </c:ext>
          </c:extLst>
        </c:ser>
        <c:ser>
          <c:idx val="1"/>
          <c:order val="1"/>
          <c:tx>
            <c:strRef>
              <c:f>'p.43 fig'!$E$1</c:f>
              <c:strCache>
                <c:ptCount val="1"/>
                <c:pt idx="0">
                  <c:v>アルバイト・パート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'p.43 fig'!$C$4:$C$8</c:f>
              <c:strCache>
                <c:ptCount val="5"/>
                <c:pt idx="0">
                  <c:v>高卒</c:v>
                </c:pt>
                <c:pt idx="1">
                  <c:v>短大・高専／専門卒</c:v>
                </c:pt>
                <c:pt idx="2">
                  <c:v>大学・大学院卒</c:v>
                </c:pt>
                <c:pt idx="3">
                  <c:v>中卒・高校中退</c:v>
                </c:pt>
                <c:pt idx="4">
                  <c:v>高等教育中退</c:v>
                </c:pt>
              </c:strCache>
            </c:strRef>
          </c:cat>
          <c:val>
            <c:numRef>
              <c:f>'p.43 fig'!$E$4:$E$8</c:f>
              <c:numCache>
                <c:formatCode>General</c:formatCode>
                <c:ptCount val="5"/>
                <c:pt idx="0">
                  <c:v>130</c:v>
                </c:pt>
                <c:pt idx="1">
                  <c:v>47</c:v>
                </c:pt>
                <c:pt idx="2">
                  <c:v>37</c:v>
                </c:pt>
                <c:pt idx="3">
                  <c:v>37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54-424C-A6EB-CB9310AC8C7C}"/>
            </c:ext>
          </c:extLst>
        </c:ser>
        <c:ser>
          <c:idx val="2"/>
          <c:order val="2"/>
          <c:tx>
            <c:strRef>
              <c:f>'p.43 fig'!$F$1</c:f>
              <c:strCache>
                <c:ptCount val="1"/>
                <c:pt idx="0">
                  <c:v>契約・派遣等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'p.43 fig'!$C$4:$C$8</c:f>
              <c:strCache>
                <c:ptCount val="5"/>
                <c:pt idx="0">
                  <c:v>高卒</c:v>
                </c:pt>
                <c:pt idx="1">
                  <c:v>短大・高専／専門卒</c:v>
                </c:pt>
                <c:pt idx="2">
                  <c:v>大学・大学院卒</c:v>
                </c:pt>
                <c:pt idx="3">
                  <c:v>中卒・高校中退</c:v>
                </c:pt>
                <c:pt idx="4">
                  <c:v>高等教育中退</c:v>
                </c:pt>
              </c:strCache>
            </c:strRef>
          </c:cat>
          <c:val>
            <c:numRef>
              <c:f>'p.43 fig'!$F$4:$F$8</c:f>
              <c:numCache>
                <c:formatCode>General</c:formatCode>
                <c:ptCount val="5"/>
                <c:pt idx="0">
                  <c:v>31</c:v>
                </c:pt>
                <c:pt idx="1">
                  <c:v>14</c:v>
                </c:pt>
                <c:pt idx="2">
                  <c:v>15</c:v>
                </c:pt>
                <c:pt idx="3">
                  <c:v>7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54-424C-A6EB-CB9310AC8C7C}"/>
            </c:ext>
          </c:extLst>
        </c:ser>
        <c:ser>
          <c:idx val="3"/>
          <c:order val="3"/>
          <c:tx>
            <c:strRef>
              <c:f>'p.43 fig'!$G$1</c:f>
              <c:strCache>
                <c:ptCount val="1"/>
                <c:pt idx="0">
                  <c:v>自営・家業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3.1050959307257046E-2"/>
                  <c:y val="-8.183306055646481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054-424C-A6EB-CB9310AC8C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'p.43 fig'!$C$4:$C$8</c:f>
              <c:strCache>
                <c:ptCount val="5"/>
                <c:pt idx="0">
                  <c:v>高卒</c:v>
                </c:pt>
                <c:pt idx="1">
                  <c:v>短大・高専／専門卒</c:v>
                </c:pt>
                <c:pt idx="2">
                  <c:v>大学・大学院卒</c:v>
                </c:pt>
                <c:pt idx="3">
                  <c:v>中卒・高校中退</c:v>
                </c:pt>
                <c:pt idx="4">
                  <c:v>高等教育中退</c:v>
                </c:pt>
              </c:strCache>
            </c:strRef>
          </c:cat>
          <c:val>
            <c:numRef>
              <c:f>'p.43 fig'!$G$4:$G$8</c:f>
              <c:numCache>
                <c:formatCode>General</c:formatCode>
                <c:ptCount val="5"/>
                <c:pt idx="0">
                  <c:v>24</c:v>
                </c:pt>
                <c:pt idx="1">
                  <c:v>21</c:v>
                </c:pt>
                <c:pt idx="2">
                  <c:v>13</c:v>
                </c:pt>
                <c:pt idx="3">
                  <c:v>10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54-424C-A6EB-CB9310AC8C7C}"/>
            </c:ext>
          </c:extLst>
        </c:ser>
        <c:ser>
          <c:idx val="4"/>
          <c:order val="4"/>
          <c:tx>
            <c:strRef>
              <c:f>'p.43 fig'!$H$1</c:f>
              <c:strCache>
                <c:ptCount val="1"/>
                <c:pt idx="0">
                  <c:v>失業・無職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'p.43 fig'!$C$4:$C$8</c:f>
              <c:strCache>
                <c:ptCount val="5"/>
                <c:pt idx="0">
                  <c:v>高卒</c:v>
                </c:pt>
                <c:pt idx="1">
                  <c:v>短大・高専／専門卒</c:v>
                </c:pt>
                <c:pt idx="2">
                  <c:v>大学・大学院卒</c:v>
                </c:pt>
                <c:pt idx="3">
                  <c:v>中卒・高校中退</c:v>
                </c:pt>
                <c:pt idx="4">
                  <c:v>高等教育中退</c:v>
                </c:pt>
              </c:strCache>
            </c:strRef>
          </c:cat>
          <c:val>
            <c:numRef>
              <c:f>'p.43 fig'!$H$4:$H$8</c:f>
              <c:numCache>
                <c:formatCode>General</c:formatCode>
                <c:ptCount val="5"/>
                <c:pt idx="0">
                  <c:v>22</c:v>
                </c:pt>
                <c:pt idx="1">
                  <c:v>3</c:v>
                </c:pt>
                <c:pt idx="2">
                  <c:v>10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54-424C-A6EB-CB9310AC8C7C}"/>
            </c:ext>
          </c:extLst>
        </c:ser>
        <c:ser>
          <c:idx val="5"/>
          <c:order val="5"/>
          <c:tx>
            <c:strRef>
              <c:f>'p.43 fig'!$I$1</c:f>
              <c:strCache>
                <c:ptCount val="1"/>
                <c:pt idx="0">
                  <c:v>その他・無回答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054-424C-A6EB-CB9310AC8C7C}"/>
                </c:ext>
              </c:extLst>
            </c:dLbl>
            <c:dLbl>
              <c:idx val="2"/>
              <c:layout>
                <c:manualLayout>
                  <c:x val="2.1496817981947188E-2"/>
                  <c:y val="-5.891980360065466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054-424C-A6EB-CB9310AC8C7C}"/>
                </c:ext>
              </c:extLst>
            </c:dLbl>
            <c:dLbl>
              <c:idx val="3"/>
              <c:layout>
                <c:manualLayout>
                  <c:x val="4.7770706626549302E-2"/>
                  <c:y val="-4.582651391162032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054-424C-A6EB-CB9310AC8C7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054-424C-A6EB-CB9310AC8C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'p.43 fig'!$C$4:$C$8</c:f>
              <c:strCache>
                <c:ptCount val="5"/>
                <c:pt idx="0">
                  <c:v>高卒</c:v>
                </c:pt>
                <c:pt idx="1">
                  <c:v>短大・高専／専門卒</c:v>
                </c:pt>
                <c:pt idx="2">
                  <c:v>大学・大学院卒</c:v>
                </c:pt>
                <c:pt idx="3">
                  <c:v>中卒・高校中退</c:v>
                </c:pt>
                <c:pt idx="4">
                  <c:v>高等教育中退</c:v>
                </c:pt>
              </c:strCache>
            </c:strRef>
          </c:cat>
          <c:val>
            <c:numRef>
              <c:f>'p.43 fig'!$I$4:$I$8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054-424C-A6EB-CB9310AC8C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589268728"/>
        <c:axId val="589266168"/>
      </c:barChart>
      <c:catAx>
        <c:axId val="589268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89266168"/>
        <c:crosses val="autoZero"/>
        <c:auto val="1"/>
        <c:lblAlgn val="ctr"/>
        <c:lblOffset val="100"/>
        <c:noMultiLvlLbl val="0"/>
      </c:catAx>
      <c:valAx>
        <c:axId val="589266168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度　　　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8926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0502909488296954"/>
          <c:y val="2.4827583510444364E-2"/>
          <c:w val="0.48391012267832745"/>
          <c:h val="0.1665526835131486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853856995568607"/>
          <c:y val="0.11290392474570461"/>
          <c:w val="0.74116414796129482"/>
          <c:h val="0.7247921015702306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'p.43 fig'!$D$1</c:f>
              <c:strCache>
                <c:ptCount val="1"/>
                <c:pt idx="0">
                  <c:v>正社員（公務含む）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'p.43 fig'!$C$4:$C$8</c:f>
              <c:strCache>
                <c:ptCount val="5"/>
                <c:pt idx="0">
                  <c:v>高卒</c:v>
                </c:pt>
                <c:pt idx="1">
                  <c:v>短大・高専／専門卒</c:v>
                </c:pt>
                <c:pt idx="2">
                  <c:v>大学・大学院卒</c:v>
                </c:pt>
                <c:pt idx="3">
                  <c:v>中卒・高校中退</c:v>
                </c:pt>
                <c:pt idx="4">
                  <c:v>高等教育中退</c:v>
                </c:pt>
              </c:strCache>
            </c:strRef>
          </c:cat>
          <c:val>
            <c:numRef>
              <c:f>'p.43 fig'!$D$4:$D$8</c:f>
              <c:numCache>
                <c:formatCode>General</c:formatCode>
                <c:ptCount val="5"/>
                <c:pt idx="0">
                  <c:v>172</c:v>
                </c:pt>
                <c:pt idx="1">
                  <c:v>131</c:v>
                </c:pt>
                <c:pt idx="2">
                  <c:v>207</c:v>
                </c:pt>
                <c:pt idx="3">
                  <c:v>34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E-4793-9517-F5EB0A238816}"/>
            </c:ext>
          </c:extLst>
        </c:ser>
        <c:ser>
          <c:idx val="1"/>
          <c:order val="1"/>
          <c:tx>
            <c:strRef>
              <c:f>'p.43 fig'!$E$1</c:f>
              <c:strCache>
                <c:ptCount val="1"/>
                <c:pt idx="0">
                  <c:v>アルバイト・パート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'p.43 fig'!$C$4:$C$8</c:f>
              <c:strCache>
                <c:ptCount val="5"/>
                <c:pt idx="0">
                  <c:v>高卒</c:v>
                </c:pt>
                <c:pt idx="1">
                  <c:v>短大・高専／専門卒</c:v>
                </c:pt>
                <c:pt idx="2">
                  <c:v>大学・大学院卒</c:v>
                </c:pt>
                <c:pt idx="3">
                  <c:v>中卒・高校中退</c:v>
                </c:pt>
                <c:pt idx="4">
                  <c:v>高等教育中退</c:v>
                </c:pt>
              </c:strCache>
            </c:strRef>
          </c:cat>
          <c:val>
            <c:numRef>
              <c:f>'p.43 fig'!$E$4:$E$8</c:f>
              <c:numCache>
                <c:formatCode>General</c:formatCode>
                <c:ptCount val="5"/>
                <c:pt idx="0">
                  <c:v>130</c:v>
                </c:pt>
                <c:pt idx="1">
                  <c:v>47</c:v>
                </c:pt>
                <c:pt idx="2">
                  <c:v>37</c:v>
                </c:pt>
                <c:pt idx="3">
                  <c:v>37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E-4793-9517-F5EB0A238816}"/>
            </c:ext>
          </c:extLst>
        </c:ser>
        <c:ser>
          <c:idx val="2"/>
          <c:order val="2"/>
          <c:tx>
            <c:strRef>
              <c:f>'p.43 fig'!$F$1</c:f>
              <c:strCache>
                <c:ptCount val="1"/>
                <c:pt idx="0">
                  <c:v>契約・派遣等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'p.43 fig'!$C$4:$C$8</c:f>
              <c:strCache>
                <c:ptCount val="5"/>
                <c:pt idx="0">
                  <c:v>高卒</c:v>
                </c:pt>
                <c:pt idx="1">
                  <c:v>短大・高専／専門卒</c:v>
                </c:pt>
                <c:pt idx="2">
                  <c:v>大学・大学院卒</c:v>
                </c:pt>
                <c:pt idx="3">
                  <c:v>中卒・高校中退</c:v>
                </c:pt>
                <c:pt idx="4">
                  <c:v>高等教育中退</c:v>
                </c:pt>
              </c:strCache>
            </c:strRef>
          </c:cat>
          <c:val>
            <c:numRef>
              <c:f>'p.43 fig'!$F$4:$F$8</c:f>
              <c:numCache>
                <c:formatCode>General</c:formatCode>
                <c:ptCount val="5"/>
                <c:pt idx="0">
                  <c:v>31</c:v>
                </c:pt>
                <c:pt idx="1">
                  <c:v>14</c:v>
                </c:pt>
                <c:pt idx="2">
                  <c:v>15</c:v>
                </c:pt>
                <c:pt idx="3">
                  <c:v>7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EE-4793-9517-F5EB0A238816}"/>
            </c:ext>
          </c:extLst>
        </c:ser>
        <c:ser>
          <c:idx val="3"/>
          <c:order val="3"/>
          <c:tx>
            <c:strRef>
              <c:f>'p.43 fig'!$G$1</c:f>
              <c:strCache>
                <c:ptCount val="1"/>
                <c:pt idx="0">
                  <c:v>自営・家業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3.1050959307257046E-2"/>
                  <c:y val="-8.183306055646481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EEE-4793-9517-F5EB0A2388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'p.43 fig'!$C$4:$C$8</c:f>
              <c:strCache>
                <c:ptCount val="5"/>
                <c:pt idx="0">
                  <c:v>高卒</c:v>
                </c:pt>
                <c:pt idx="1">
                  <c:v>短大・高専／専門卒</c:v>
                </c:pt>
                <c:pt idx="2">
                  <c:v>大学・大学院卒</c:v>
                </c:pt>
                <c:pt idx="3">
                  <c:v>中卒・高校中退</c:v>
                </c:pt>
                <c:pt idx="4">
                  <c:v>高等教育中退</c:v>
                </c:pt>
              </c:strCache>
            </c:strRef>
          </c:cat>
          <c:val>
            <c:numRef>
              <c:f>'p.43 fig'!$G$4:$G$8</c:f>
              <c:numCache>
                <c:formatCode>General</c:formatCode>
                <c:ptCount val="5"/>
                <c:pt idx="0">
                  <c:v>24</c:v>
                </c:pt>
                <c:pt idx="1">
                  <c:v>21</c:v>
                </c:pt>
                <c:pt idx="2">
                  <c:v>13</c:v>
                </c:pt>
                <c:pt idx="3">
                  <c:v>10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EE-4793-9517-F5EB0A238816}"/>
            </c:ext>
          </c:extLst>
        </c:ser>
        <c:ser>
          <c:idx val="4"/>
          <c:order val="4"/>
          <c:tx>
            <c:strRef>
              <c:f>'p.43 fig'!$H$1</c:f>
              <c:strCache>
                <c:ptCount val="1"/>
                <c:pt idx="0">
                  <c:v>失業・無職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'p.43 fig'!$C$4:$C$8</c:f>
              <c:strCache>
                <c:ptCount val="5"/>
                <c:pt idx="0">
                  <c:v>高卒</c:v>
                </c:pt>
                <c:pt idx="1">
                  <c:v>短大・高専／専門卒</c:v>
                </c:pt>
                <c:pt idx="2">
                  <c:v>大学・大学院卒</c:v>
                </c:pt>
                <c:pt idx="3">
                  <c:v>中卒・高校中退</c:v>
                </c:pt>
                <c:pt idx="4">
                  <c:v>高等教育中退</c:v>
                </c:pt>
              </c:strCache>
            </c:strRef>
          </c:cat>
          <c:val>
            <c:numRef>
              <c:f>'p.43 fig'!$H$4:$H$8</c:f>
              <c:numCache>
                <c:formatCode>General</c:formatCode>
                <c:ptCount val="5"/>
                <c:pt idx="0">
                  <c:v>22</c:v>
                </c:pt>
                <c:pt idx="1">
                  <c:v>3</c:v>
                </c:pt>
                <c:pt idx="2">
                  <c:v>10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EE-4793-9517-F5EB0A238816}"/>
            </c:ext>
          </c:extLst>
        </c:ser>
        <c:ser>
          <c:idx val="5"/>
          <c:order val="5"/>
          <c:tx>
            <c:strRef>
              <c:f>'p.43 fig'!$I$1</c:f>
              <c:strCache>
                <c:ptCount val="1"/>
                <c:pt idx="0">
                  <c:v>その他・無回答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EEE-4793-9517-F5EB0A238816}"/>
                </c:ext>
              </c:extLst>
            </c:dLbl>
            <c:dLbl>
              <c:idx val="2"/>
              <c:layout>
                <c:manualLayout>
                  <c:x val="2.1496817981947188E-2"/>
                  <c:y val="-5.891980360065466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EEE-4793-9517-F5EB0A238816}"/>
                </c:ext>
              </c:extLst>
            </c:dLbl>
            <c:dLbl>
              <c:idx val="3"/>
              <c:layout>
                <c:manualLayout>
                  <c:x val="4.7770706626549302E-2"/>
                  <c:y val="-4.582651391162032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EEE-4793-9517-F5EB0A23881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EEE-4793-9517-F5EB0A2388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'p.43 fig'!$C$4:$C$8</c:f>
              <c:strCache>
                <c:ptCount val="5"/>
                <c:pt idx="0">
                  <c:v>高卒</c:v>
                </c:pt>
                <c:pt idx="1">
                  <c:v>短大・高専／専門卒</c:v>
                </c:pt>
                <c:pt idx="2">
                  <c:v>大学・大学院卒</c:v>
                </c:pt>
                <c:pt idx="3">
                  <c:v>中卒・高校中退</c:v>
                </c:pt>
                <c:pt idx="4">
                  <c:v>高等教育中退</c:v>
                </c:pt>
              </c:strCache>
            </c:strRef>
          </c:cat>
          <c:val>
            <c:numRef>
              <c:f>'p.43 fig'!$I$4:$I$8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EEE-4793-9517-F5EB0A23881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589268728"/>
        <c:axId val="589266168"/>
      </c:barChart>
      <c:catAx>
        <c:axId val="589268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89266168"/>
        <c:crosses val="autoZero"/>
        <c:auto val="1"/>
        <c:lblAlgn val="ctr"/>
        <c:lblOffset val="100"/>
        <c:noMultiLvlLbl val="0"/>
      </c:catAx>
      <c:valAx>
        <c:axId val="58926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構　成　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8926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302974314494829E-3"/>
          <c:y val="2.4827583510444364E-2"/>
          <c:w val="0.98417479213787273"/>
          <c:h val="8.3794071811667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853856995568607"/>
          <c:y val="0.11290392474570461"/>
          <c:w val="0.74116414796129482"/>
          <c:h val="0.7247921015702306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'p.43 fig'!$D$1</c:f>
              <c:strCache>
                <c:ptCount val="1"/>
                <c:pt idx="0">
                  <c:v>正社員（公務含む）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'p.43 fig'!$C$12:$C$16</c:f>
              <c:strCache>
                <c:ptCount val="5"/>
                <c:pt idx="0">
                  <c:v>高卒</c:v>
                </c:pt>
                <c:pt idx="1">
                  <c:v>短大・高専／専門卒</c:v>
                </c:pt>
                <c:pt idx="2">
                  <c:v>大学・大学院卒</c:v>
                </c:pt>
                <c:pt idx="3">
                  <c:v>中卒・高校中退</c:v>
                </c:pt>
                <c:pt idx="4">
                  <c:v>高等教育中退</c:v>
                </c:pt>
              </c:strCache>
            </c:strRef>
          </c:cat>
          <c:val>
            <c:numRef>
              <c:f>'p.43 fig'!$D$12:$D$16</c:f>
              <c:numCache>
                <c:formatCode>0.0</c:formatCode>
                <c:ptCount val="5"/>
                <c:pt idx="0">
                  <c:v>45.14435695538058</c:v>
                </c:pt>
                <c:pt idx="1">
                  <c:v>60.648148148148152</c:v>
                </c:pt>
                <c:pt idx="2">
                  <c:v>73.144876325088333</c:v>
                </c:pt>
                <c:pt idx="3">
                  <c:v>35.789473684210527</c:v>
                </c:pt>
                <c:pt idx="4">
                  <c:v>44.26229508196721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C-483E-9204-946655F03129}"/>
            </c:ext>
          </c:extLst>
        </c:ser>
        <c:ser>
          <c:idx val="1"/>
          <c:order val="1"/>
          <c:tx>
            <c:strRef>
              <c:f>'p.43 fig'!$E$1</c:f>
              <c:strCache>
                <c:ptCount val="1"/>
                <c:pt idx="0">
                  <c:v>アルバイト・パート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'p.43 fig'!$C$12:$C$16</c:f>
              <c:strCache>
                <c:ptCount val="5"/>
                <c:pt idx="0">
                  <c:v>高卒</c:v>
                </c:pt>
                <c:pt idx="1">
                  <c:v>短大・高専／専門卒</c:v>
                </c:pt>
                <c:pt idx="2">
                  <c:v>大学・大学院卒</c:v>
                </c:pt>
                <c:pt idx="3">
                  <c:v>中卒・高校中退</c:v>
                </c:pt>
                <c:pt idx="4">
                  <c:v>高等教育中退</c:v>
                </c:pt>
              </c:strCache>
            </c:strRef>
          </c:cat>
          <c:val>
            <c:numRef>
              <c:f>'p.43 fig'!$E$12:$E$16</c:f>
              <c:numCache>
                <c:formatCode>0.0</c:formatCode>
                <c:ptCount val="5"/>
                <c:pt idx="0">
                  <c:v>34.120734908136484</c:v>
                </c:pt>
                <c:pt idx="1">
                  <c:v>21.75925925925926</c:v>
                </c:pt>
                <c:pt idx="2">
                  <c:v>13.074204946996467</c:v>
                </c:pt>
                <c:pt idx="3">
                  <c:v>38.94736842105263</c:v>
                </c:pt>
                <c:pt idx="4">
                  <c:v>39.344262295081968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0C-483E-9204-946655F03129}"/>
            </c:ext>
          </c:extLst>
        </c:ser>
        <c:ser>
          <c:idx val="2"/>
          <c:order val="2"/>
          <c:tx>
            <c:strRef>
              <c:f>'p.43 fig'!$F$1</c:f>
              <c:strCache>
                <c:ptCount val="1"/>
                <c:pt idx="0">
                  <c:v>契約・派遣等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'p.43 fig'!$C$12:$C$16</c:f>
              <c:strCache>
                <c:ptCount val="5"/>
                <c:pt idx="0">
                  <c:v>高卒</c:v>
                </c:pt>
                <c:pt idx="1">
                  <c:v>短大・高専／専門卒</c:v>
                </c:pt>
                <c:pt idx="2">
                  <c:v>大学・大学院卒</c:v>
                </c:pt>
                <c:pt idx="3">
                  <c:v>中卒・高校中退</c:v>
                </c:pt>
                <c:pt idx="4">
                  <c:v>高等教育中退</c:v>
                </c:pt>
              </c:strCache>
            </c:strRef>
          </c:cat>
          <c:val>
            <c:numRef>
              <c:f>'p.43 fig'!$F$12:$F$16</c:f>
              <c:numCache>
                <c:formatCode>0.0</c:formatCode>
                <c:ptCount val="5"/>
                <c:pt idx="0">
                  <c:v>8.1364829396325451</c:v>
                </c:pt>
                <c:pt idx="1">
                  <c:v>6.481481481481481</c:v>
                </c:pt>
                <c:pt idx="2">
                  <c:v>5.3003533568904597</c:v>
                </c:pt>
                <c:pt idx="3">
                  <c:v>7.3684210526315779</c:v>
                </c:pt>
                <c:pt idx="4">
                  <c:v>6.557377049180328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0C-483E-9204-946655F03129}"/>
            </c:ext>
          </c:extLst>
        </c:ser>
        <c:ser>
          <c:idx val="3"/>
          <c:order val="3"/>
          <c:tx>
            <c:strRef>
              <c:f>'p.43 fig'!$G$1</c:f>
              <c:strCache>
                <c:ptCount val="1"/>
                <c:pt idx="0">
                  <c:v>自営・家業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3.1050959307257046E-2"/>
                  <c:y val="-8.183306055646481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30C-483E-9204-946655F031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'p.43 fig'!$C$12:$C$16</c:f>
              <c:strCache>
                <c:ptCount val="5"/>
                <c:pt idx="0">
                  <c:v>高卒</c:v>
                </c:pt>
                <c:pt idx="1">
                  <c:v>短大・高専／専門卒</c:v>
                </c:pt>
                <c:pt idx="2">
                  <c:v>大学・大学院卒</c:v>
                </c:pt>
                <c:pt idx="3">
                  <c:v>中卒・高校中退</c:v>
                </c:pt>
                <c:pt idx="4">
                  <c:v>高等教育中退</c:v>
                </c:pt>
              </c:strCache>
            </c:strRef>
          </c:cat>
          <c:val>
            <c:numRef>
              <c:f>'p.43 fig'!$G$12:$G$16</c:f>
              <c:numCache>
                <c:formatCode>0.0</c:formatCode>
                <c:ptCount val="5"/>
                <c:pt idx="0">
                  <c:v>6.2992125984251963</c:v>
                </c:pt>
                <c:pt idx="1">
                  <c:v>9.7222222222222232</c:v>
                </c:pt>
                <c:pt idx="2">
                  <c:v>4.5936395759717312</c:v>
                </c:pt>
                <c:pt idx="3">
                  <c:v>10.526315789473683</c:v>
                </c:pt>
                <c:pt idx="4">
                  <c:v>1.639344262295082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0C-483E-9204-946655F03129}"/>
            </c:ext>
          </c:extLst>
        </c:ser>
        <c:ser>
          <c:idx val="4"/>
          <c:order val="4"/>
          <c:tx>
            <c:strRef>
              <c:f>'p.43 fig'!$H$1</c:f>
              <c:strCache>
                <c:ptCount val="1"/>
                <c:pt idx="0">
                  <c:v>失業・無職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'p.43 fig'!$C$12:$C$16</c:f>
              <c:strCache>
                <c:ptCount val="5"/>
                <c:pt idx="0">
                  <c:v>高卒</c:v>
                </c:pt>
                <c:pt idx="1">
                  <c:v>短大・高専／専門卒</c:v>
                </c:pt>
                <c:pt idx="2">
                  <c:v>大学・大学院卒</c:v>
                </c:pt>
                <c:pt idx="3">
                  <c:v>中卒・高校中退</c:v>
                </c:pt>
                <c:pt idx="4">
                  <c:v>高等教育中退</c:v>
                </c:pt>
              </c:strCache>
            </c:strRef>
          </c:cat>
          <c:val>
            <c:numRef>
              <c:f>'p.43 fig'!$H$12:$H$16</c:f>
              <c:numCache>
                <c:formatCode>0.0</c:formatCode>
                <c:ptCount val="5"/>
                <c:pt idx="0">
                  <c:v>5.7742782152230969</c:v>
                </c:pt>
                <c:pt idx="1">
                  <c:v>1.3888888888888888</c:v>
                </c:pt>
                <c:pt idx="2">
                  <c:v>3.5335689045936398</c:v>
                </c:pt>
                <c:pt idx="3">
                  <c:v>6.3157894736842106</c:v>
                </c:pt>
                <c:pt idx="4">
                  <c:v>8.1967213114754092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0C-483E-9204-946655F03129}"/>
            </c:ext>
          </c:extLst>
        </c:ser>
        <c:ser>
          <c:idx val="5"/>
          <c:order val="5"/>
          <c:tx>
            <c:strRef>
              <c:f>'p.43 fig'!$I$1</c:f>
              <c:strCache>
                <c:ptCount val="1"/>
                <c:pt idx="0">
                  <c:v>その他・無回答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30C-483E-9204-946655F03129}"/>
                </c:ext>
              </c:extLst>
            </c:dLbl>
            <c:dLbl>
              <c:idx val="2"/>
              <c:layout>
                <c:manualLayout>
                  <c:x val="2.1496817981947188E-2"/>
                  <c:y val="-5.891980360065466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30C-483E-9204-946655F03129}"/>
                </c:ext>
              </c:extLst>
            </c:dLbl>
            <c:dLbl>
              <c:idx val="3"/>
              <c:layout>
                <c:manualLayout>
                  <c:x val="4.7770706626549302E-2"/>
                  <c:y val="-4.582651391162032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30C-483E-9204-946655F0312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30C-483E-9204-946655F031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'p.43 fig'!$C$12:$C$16</c:f>
              <c:strCache>
                <c:ptCount val="5"/>
                <c:pt idx="0">
                  <c:v>高卒</c:v>
                </c:pt>
                <c:pt idx="1">
                  <c:v>短大・高専／専門卒</c:v>
                </c:pt>
                <c:pt idx="2">
                  <c:v>大学・大学院卒</c:v>
                </c:pt>
                <c:pt idx="3">
                  <c:v>中卒・高校中退</c:v>
                </c:pt>
                <c:pt idx="4">
                  <c:v>高等教育中退</c:v>
                </c:pt>
              </c:strCache>
            </c:strRef>
          </c:cat>
          <c:val>
            <c:numRef>
              <c:f>'p.43 fig'!$I$12:$I$16</c:f>
              <c:numCache>
                <c:formatCode>0.0</c:formatCode>
                <c:ptCount val="5"/>
                <c:pt idx="0">
                  <c:v>0.52493438320209973</c:v>
                </c:pt>
                <c:pt idx="1">
                  <c:v>0</c:v>
                </c:pt>
                <c:pt idx="2">
                  <c:v>0.35335689045936397</c:v>
                </c:pt>
                <c:pt idx="3">
                  <c:v>1.0526315789473684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30C-483E-9204-946655F0312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589268728"/>
        <c:axId val="589266168"/>
      </c:barChart>
      <c:catAx>
        <c:axId val="589268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89266168"/>
        <c:crosses val="autoZero"/>
        <c:auto val="1"/>
        <c:lblAlgn val="ctr"/>
        <c:lblOffset val="100"/>
        <c:noMultiLvlLbl val="0"/>
      </c:catAx>
      <c:valAx>
        <c:axId val="58926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構　成　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8926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302974314494829E-3"/>
          <c:y val="2.4827583510444364E-2"/>
          <c:w val="0.98417479213787273"/>
          <c:h val="8.3794071811667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'p.46 tab'!$S$16:$S$22</c:f>
              <c:strCache>
                <c:ptCount val="7"/>
                <c:pt idx="0">
                  <c:v>200万円未満</c:v>
                </c:pt>
                <c:pt idx="1">
                  <c:v>200～400万円未満</c:v>
                </c:pt>
                <c:pt idx="2">
                  <c:v>400～600万円未満</c:v>
                </c:pt>
                <c:pt idx="3">
                  <c:v>600～800万円未満</c:v>
                </c:pt>
                <c:pt idx="4">
                  <c:v>800～1,000万円未満</c:v>
                </c:pt>
                <c:pt idx="5">
                  <c:v>1,000～1,5000万円未満</c:v>
                </c:pt>
                <c:pt idx="6">
                  <c:v>1,500万円以上</c:v>
                </c:pt>
              </c:strCache>
            </c:strRef>
          </c:cat>
          <c:val>
            <c:numRef>
              <c:f>'p.46 tab'!$T$16:$T$22</c:f>
              <c:numCache>
                <c:formatCode>General</c:formatCode>
                <c:ptCount val="7"/>
                <c:pt idx="0">
                  <c:v>19</c:v>
                </c:pt>
                <c:pt idx="1">
                  <c:v>110</c:v>
                </c:pt>
                <c:pt idx="2">
                  <c:v>139</c:v>
                </c:pt>
                <c:pt idx="3">
                  <c:v>108</c:v>
                </c:pt>
                <c:pt idx="4">
                  <c:v>69</c:v>
                </c:pt>
                <c:pt idx="5">
                  <c:v>66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8-43BF-8B1E-9C9A85CB0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668562384"/>
        <c:axId val="668562704"/>
      </c:barChart>
      <c:catAx>
        <c:axId val="66856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68562704"/>
        <c:crosses val="autoZero"/>
        <c:auto val="1"/>
        <c:lblAlgn val="ctr"/>
        <c:lblOffset val="100"/>
        <c:noMultiLvlLbl val="0"/>
      </c:catAx>
      <c:valAx>
        <c:axId val="66856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6856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442505497623608E-2"/>
          <c:y val="6.0564362749752125E-2"/>
          <c:w val="0.90306546401034593"/>
          <c:h val="0.769258448555191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'p.46 tab'!$X$25</c:f>
              <c:strCache>
                <c:ptCount val="1"/>
                <c:pt idx="0">
                  <c:v>間隔あたり度数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'p.46 tab'!$W$26:$W$46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'p.46 tab'!$X$27:$X$46</c:f>
              <c:numCache>
                <c:formatCode>General</c:formatCode>
                <c:ptCount val="20"/>
                <c:pt idx="0">
                  <c:v>9.5</c:v>
                </c:pt>
                <c:pt idx="1">
                  <c:v>9.5</c:v>
                </c:pt>
                <c:pt idx="2">
                  <c:v>55</c:v>
                </c:pt>
                <c:pt idx="3">
                  <c:v>55</c:v>
                </c:pt>
                <c:pt idx="4">
                  <c:v>69.5</c:v>
                </c:pt>
                <c:pt idx="5">
                  <c:v>69.5</c:v>
                </c:pt>
                <c:pt idx="6">
                  <c:v>54</c:v>
                </c:pt>
                <c:pt idx="7">
                  <c:v>54</c:v>
                </c:pt>
                <c:pt idx="8">
                  <c:v>34.5</c:v>
                </c:pt>
                <c:pt idx="9">
                  <c:v>34.5</c:v>
                </c:pt>
                <c:pt idx="10">
                  <c:v>13.2</c:v>
                </c:pt>
                <c:pt idx="11">
                  <c:v>13.2</c:v>
                </c:pt>
                <c:pt idx="12">
                  <c:v>13.2</c:v>
                </c:pt>
                <c:pt idx="13">
                  <c:v>13.2</c:v>
                </c:pt>
                <c:pt idx="14">
                  <c:v>13.2</c:v>
                </c:pt>
                <c:pt idx="15">
                  <c:v>4.5999999999999996</c:v>
                </c:pt>
                <c:pt idx="16">
                  <c:v>4.5999999999999996</c:v>
                </c:pt>
                <c:pt idx="17">
                  <c:v>4.5999999999999996</c:v>
                </c:pt>
                <c:pt idx="18">
                  <c:v>4.5999999999999996</c:v>
                </c:pt>
                <c:pt idx="19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1-4291-89E7-5C417E187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70816272"/>
        <c:axId val="670815952"/>
      </c:barChart>
      <c:catAx>
        <c:axId val="67081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70815952"/>
        <c:crosses val="autoZero"/>
        <c:auto val="1"/>
        <c:lblAlgn val="ctr"/>
        <c:lblOffset val="1"/>
        <c:tickLblSkip val="2"/>
        <c:tickMarkSkip val="1"/>
        <c:noMultiLvlLbl val="0"/>
      </c:catAx>
      <c:valAx>
        <c:axId val="6708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7081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0</xdr:rowOff>
    </xdr:from>
    <xdr:to>
      <xdr:col>22</xdr:col>
      <xdr:colOff>124178</xdr:colOff>
      <xdr:row>16</xdr:row>
      <xdr:rowOff>211666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E60FD5D-D3CC-4BF0-94AC-82175F564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69850</xdr:colOff>
      <xdr:row>7</xdr:row>
      <xdr:rowOff>44450</xdr:rowOff>
    </xdr:from>
    <xdr:to>
      <xdr:col>22</xdr:col>
      <xdr:colOff>95250</xdr:colOff>
      <xdr:row>8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A11DAE7C-6700-41A0-AD0F-B8289F510658}"/>
            </a:ext>
          </a:extLst>
        </xdr:cNvPr>
        <xdr:cNvSpPr/>
      </xdr:nvSpPr>
      <xdr:spPr>
        <a:xfrm>
          <a:off x="581025" y="2247900"/>
          <a:ext cx="5172075" cy="266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88900</xdr:colOff>
      <xdr:row>6</xdr:row>
      <xdr:rowOff>0</xdr:rowOff>
    </xdr:from>
    <xdr:to>
      <xdr:col>15</xdr:col>
      <xdr:colOff>203200</xdr:colOff>
      <xdr:row>7</xdr:row>
      <xdr:rowOff>38100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507AFCBD-CA06-493A-A35B-9C018C31ECDC}"/>
            </a:ext>
          </a:extLst>
        </xdr:cNvPr>
        <xdr:cNvCxnSpPr/>
      </xdr:nvCxnSpPr>
      <xdr:spPr>
        <a:xfrm flipH="1">
          <a:off x="3943350" y="1885950"/>
          <a:ext cx="114300" cy="3524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146050</xdr:colOff>
      <xdr:row>20</xdr:row>
      <xdr:rowOff>311150</xdr:rowOff>
    </xdr:from>
    <xdr:to>
      <xdr:col>6</xdr:col>
      <xdr:colOff>101600</xdr:colOff>
      <xdr:row>22</xdr:row>
      <xdr:rowOff>25400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821F5A0A-C693-4166-8D2F-790712DA16EB}"/>
            </a:ext>
          </a:extLst>
        </xdr:cNvPr>
        <xdr:cNvCxnSpPr/>
      </xdr:nvCxnSpPr>
      <xdr:spPr>
        <a:xfrm>
          <a:off x="1428750" y="6600825"/>
          <a:ext cx="219075" cy="3429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0</xdr:colOff>
      <xdr:row>1</xdr:row>
      <xdr:rowOff>0</xdr:rowOff>
    </xdr:from>
    <xdr:to>
      <xdr:col>68</xdr:col>
      <xdr:colOff>47625</xdr:colOff>
      <xdr:row>10</xdr:row>
      <xdr:rowOff>285750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B56F6B4-3465-4126-97CC-B3D1F3322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0</xdr:rowOff>
    </xdr:from>
    <xdr:to>
      <xdr:col>22</xdr:col>
      <xdr:colOff>124178</xdr:colOff>
      <xdr:row>16</xdr:row>
      <xdr:rowOff>211666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2732273-B3C4-4BD3-AB10-DD5E1240B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69850</xdr:colOff>
      <xdr:row>7</xdr:row>
      <xdr:rowOff>44450</xdr:rowOff>
    </xdr:from>
    <xdr:to>
      <xdr:col>22</xdr:col>
      <xdr:colOff>95250</xdr:colOff>
      <xdr:row>8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4AC6D8C-A9F5-4D1D-AB1E-64BE93258296}"/>
            </a:ext>
          </a:extLst>
        </xdr:cNvPr>
        <xdr:cNvSpPr/>
      </xdr:nvSpPr>
      <xdr:spPr>
        <a:xfrm>
          <a:off x="590550" y="2266950"/>
          <a:ext cx="5232400" cy="2730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88900</xdr:colOff>
      <xdr:row>6</xdr:row>
      <xdr:rowOff>0</xdr:rowOff>
    </xdr:from>
    <xdr:to>
      <xdr:col>15</xdr:col>
      <xdr:colOff>203200</xdr:colOff>
      <xdr:row>7</xdr:row>
      <xdr:rowOff>38100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42E2E9A6-F157-4260-B4FC-860ED92C3BFB}"/>
            </a:ext>
          </a:extLst>
        </xdr:cNvPr>
        <xdr:cNvCxnSpPr/>
      </xdr:nvCxnSpPr>
      <xdr:spPr>
        <a:xfrm flipH="1">
          <a:off x="3994150" y="1905000"/>
          <a:ext cx="114300" cy="3556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146050</xdr:colOff>
      <xdr:row>20</xdr:row>
      <xdr:rowOff>311150</xdr:rowOff>
    </xdr:from>
    <xdr:to>
      <xdr:col>6</xdr:col>
      <xdr:colOff>101600</xdr:colOff>
      <xdr:row>22</xdr:row>
      <xdr:rowOff>25400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756AF78E-13A5-43EE-B9E2-9E77F0CB48C4}"/>
            </a:ext>
          </a:extLst>
        </xdr:cNvPr>
        <xdr:cNvCxnSpPr/>
      </xdr:nvCxnSpPr>
      <xdr:spPr>
        <a:xfrm>
          <a:off x="1447800" y="6661150"/>
          <a:ext cx="215900" cy="3492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0</xdr:colOff>
      <xdr:row>1</xdr:row>
      <xdr:rowOff>0</xdr:rowOff>
    </xdr:from>
    <xdr:to>
      <xdr:col>68</xdr:col>
      <xdr:colOff>47625</xdr:colOff>
      <xdr:row>10</xdr:row>
      <xdr:rowOff>285750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CF3CD9A8-780C-4667-8113-494E7D403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19</xdr:col>
      <xdr:colOff>25400</xdr:colOff>
      <xdr:row>12</xdr:row>
      <xdr:rowOff>98777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8AE096F-46EC-4FBA-87D3-990CD2A66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19</xdr:col>
      <xdr:colOff>25400</xdr:colOff>
      <xdr:row>30</xdr:row>
      <xdr:rowOff>126999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2387C065-2C9C-4EE2-9AAD-9E263E7D4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32</xdr:row>
      <xdr:rowOff>0</xdr:rowOff>
    </xdr:from>
    <xdr:to>
      <xdr:col>19</xdr:col>
      <xdr:colOff>25400</xdr:colOff>
      <xdr:row>48</xdr:row>
      <xdr:rowOff>134055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279EC9A-85BA-48C8-B6D5-C4B6039B2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9</xdr:row>
      <xdr:rowOff>0</xdr:rowOff>
    </xdr:from>
    <xdr:to>
      <xdr:col>35</xdr:col>
      <xdr:colOff>625475</xdr:colOff>
      <xdr:row>23</xdr:row>
      <xdr:rowOff>111125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E3A07E5-4569-4585-BC6E-B110F3136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27</xdr:row>
      <xdr:rowOff>95250</xdr:rowOff>
    </xdr:from>
    <xdr:to>
      <xdr:col>35</xdr:col>
      <xdr:colOff>628650</xdr:colOff>
      <xdr:row>40</xdr:row>
      <xdr:rowOff>31749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86CA5DE7-5048-4D9C-BD9B-2426D65A0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2A64-D0A4-4E94-BB23-F36D3CF5DD7A}">
  <dimension ref="A1:FE31"/>
  <sheetViews>
    <sheetView showGridLines="0" tabSelected="1" view="pageLayout" topLeftCell="X1" zoomScale="201" zoomScaleNormal="90" zoomScalePageLayoutView="201" workbookViewId="0">
      <selection activeCell="EP26" sqref="EP26"/>
    </sheetView>
  </sheetViews>
  <sheetFormatPr baseColWidth="10" defaultColWidth="3.6640625" defaultRowHeight="25" customHeight="1"/>
  <cols>
    <col min="1" max="93" width="3.6640625" style="1"/>
    <col min="94" max="94" width="4.1640625" style="1" bestFit="1" customWidth="1"/>
    <col min="95" max="16384" width="3.6640625" style="1"/>
  </cols>
  <sheetData>
    <row r="1" spans="1:161" ht="25" customHeight="1" thickBot="1"/>
    <row r="2" spans="1:161" ht="25" customHeight="1" thickBot="1">
      <c r="A2" s="123" t="s">
        <v>0</v>
      </c>
      <c r="B2" s="124"/>
      <c r="C2" s="124"/>
      <c r="D2" s="125"/>
      <c r="E2" s="132" t="s">
        <v>40</v>
      </c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3"/>
      <c r="X2" s="127" t="s">
        <v>49</v>
      </c>
      <c r="Y2" s="127"/>
      <c r="Z2" s="127"/>
      <c r="AA2" s="27"/>
      <c r="AB2" s="27" t="s">
        <v>50</v>
      </c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127" t="s">
        <v>112</v>
      </c>
      <c r="BS2" s="127"/>
      <c r="BT2" s="127"/>
      <c r="BU2" s="27"/>
      <c r="BV2" s="27" t="s">
        <v>113</v>
      </c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127" t="s">
        <v>142</v>
      </c>
      <c r="CP2" s="127"/>
      <c r="CQ2" s="127"/>
      <c r="CS2" s="1" t="s">
        <v>143</v>
      </c>
      <c r="DL2" s="127" t="s">
        <v>173</v>
      </c>
      <c r="DM2" s="127"/>
      <c r="DN2" s="127"/>
      <c r="DO2" s="27"/>
      <c r="DP2" s="27" t="s">
        <v>174</v>
      </c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K2" s="123" t="s">
        <v>3</v>
      </c>
      <c r="EL2" s="124"/>
      <c r="EM2" s="124"/>
      <c r="EN2" s="124"/>
      <c r="EO2" s="124"/>
      <c r="EP2" s="124"/>
      <c r="EQ2" s="124"/>
      <c r="ER2" s="124"/>
      <c r="ES2" s="124"/>
      <c r="ET2" s="124"/>
      <c r="EU2" s="124"/>
      <c r="EV2" s="124"/>
      <c r="EW2" s="124"/>
      <c r="EX2" s="124"/>
      <c r="EY2" s="124"/>
      <c r="EZ2" s="124"/>
      <c r="FA2" s="124"/>
      <c r="FB2" s="124"/>
      <c r="FC2" s="125"/>
    </row>
    <row r="3" spans="1:161" ht="25" customHeight="1" thickBot="1">
      <c r="A3" s="126"/>
      <c r="B3" s="127"/>
      <c r="C3" s="127"/>
      <c r="D3" s="128"/>
      <c r="E3" s="134" t="s">
        <v>41</v>
      </c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5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136"/>
      <c r="BW3" s="137"/>
      <c r="BX3" s="137"/>
      <c r="BY3" s="138"/>
      <c r="BZ3" s="27" t="s">
        <v>115</v>
      </c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T3" s="1" t="s">
        <v>144</v>
      </c>
      <c r="CU3" s="1" t="s">
        <v>166</v>
      </c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  <c r="EG3" s="27"/>
      <c r="EH3" s="27"/>
      <c r="EK3" s="129"/>
      <c r="EL3" s="130"/>
      <c r="EM3" s="130"/>
      <c r="EN3" s="130"/>
      <c r="EO3" s="130"/>
      <c r="EP3" s="130"/>
      <c r="EQ3" s="130"/>
      <c r="ER3" s="130"/>
      <c r="ES3" s="130"/>
      <c r="ET3" s="130"/>
      <c r="EU3" s="130"/>
      <c r="EV3" s="130"/>
      <c r="EW3" s="130"/>
      <c r="EX3" s="130"/>
      <c r="EY3" s="130"/>
      <c r="EZ3" s="130"/>
      <c r="FA3" s="130"/>
      <c r="FB3" s="130"/>
      <c r="FC3" s="131"/>
    </row>
    <row r="4" spans="1:161" ht="25" customHeight="1" thickTop="1" thickBot="1">
      <c r="A4" s="129"/>
      <c r="B4" s="130"/>
      <c r="C4" s="130"/>
      <c r="D4" s="131"/>
      <c r="E4" s="139" t="s">
        <v>42</v>
      </c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40"/>
      <c r="X4" s="27"/>
      <c r="Y4" s="27"/>
      <c r="Z4" s="27"/>
      <c r="AA4" s="27"/>
      <c r="AB4" s="141"/>
      <c r="AC4" s="142"/>
      <c r="AD4" s="143"/>
      <c r="AE4" s="144"/>
      <c r="AF4" s="27" t="s">
        <v>57</v>
      </c>
      <c r="AG4" s="27"/>
      <c r="AH4" s="27"/>
      <c r="AI4" s="27"/>
      <c r="AJ4" s="27"/>
      <c r="AK4" s="27"/>
      <c r="AL4" s="136"/>
      <c r="AM4" s="137"/>
      <c r="AN4" s="137"/>
      <c r="AO4" s="137"/>
      <c r="AP4" s="138"/>
      <c r="AQ4" s="27" t="s">
        <v>51</v>
      </c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 t="s">
        <v>116</v>
      </c>
      <c r="BW4" s="27" t="s">
        <v>117</v>
      </c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U4" s="1" t="s">
        <v>146</v>
      </c>
      <c r="CW4" s="1" t="s">
        <v>147</v>
      </c>
      <c r="DL4" s="27"/>
      <c r="DM4" s="27"/>
      <c r="DN4" s="123" t="s">
        <v>154</v>
      </c>
      <c r="DO4" s="124"/>
      <c r="DP4" s="124"/>
      <c r="DQ4" s="124"/>
      <c r="DR4" s="124"/>
      <c r="DS4" s="124"/>
      <c r="DT4" s="125"/>
      <c r="DU4" s="123" t="s">
        <v>153</v>
      </c>
      <c r="DV4" s="124"/>
      <c r="DW4" s="124"/>
      <c r="DX4" s="125"/>
      <c r="DY4" s="123" t="s">
        <v>151</v>
      </c>
      <c r="DZ4" s="124"/>
      <c r="EA4" s="124"/>
      <c r="EB4" s="124"/>
      <c r="EC4" s="125"/>
      <c r="ED4" s="123" t="s">
        <v>149</v>
      </c>
      <c r="EE4" s="124"/>
      <c r="EF4" s="124"/>
      <c r="EG4" s="124"/>
      <c r="EH4" s="125"/>
      <c r="EK4" s="18"/>
      <c r="EL4" s="2" t="s">
        <v>104</v>
      </c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3"/>
    </row>
    <row r="5" spans="1:161" ht="25" customHeight="1" thickBot="1"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AB5" s="1" t="s">
        <v>52</v>
      </c>
      <c r="AD5" s="148"/>
      <c r="AE5" s="137"/>
      <c r="AF5" s="138"/>
      <c r="AG5" s="1" t="s">
        <v>53</v>
      </c>
      <c r="BW5" s="1" t="s">
        <v>135</v>
      </c>
      <c r="CB5" s="101"/>
      <c r="CC5" s="136"/>
      <c r="CD5" s="137"/>
      <c r="CE5" s="137"/>
      <c r="CF5" s="137"/>
      <c r="CG5" s="138"/>
      <c r="CT5" s="1" t="s">
        <v>145</v>
      </c>
      <c r="CU5" s="1" t="s">
        <v>167</v>
      </c>
      <c r="DN5" s="145" t="s">
        <v>155</v>
      </c>
      <c r="DO5" s="146"/>
      <c r="DP5" s="146"/>
      <c r="DQ5" s="146"/>
      <c r="DR5" s="146"/>
      <c r="DS5" s="146"/>
      <c r="DT5" s="147"/>
      <c r="DU5" s="145"/>
      <c r="DV5" s="146"/>
      <c r="DW5" s="146"/>
      <c r="DX5" s="147"/>
      <c r="DY5" s="145" t="s">
        <v>152</v>
      </c>
      <c r="DZ5" s="146"/>
      <c r="EA5" s="146"/>
      <c r="EB5" s="146"/>
      <c r="EC5" s="147"/>
      <c r="ED5" s="145" t="s">
        <v>150</v>
      </c>
      <c r="EE5" s="146"/>
      <c r="EF5" s="146"/>
      <c r="EG5" s="146"/>
      <c r="EH5" s="147"/>
      <c r="EK5" s="19"/>
      <c r="EL5" s="1" t="s">
        <v>105</v>
      </c>
      <c r="FC5" s="5"/>
    </row>
    <row r="6" spans="1:161" ht="25" customHeight="1" thickTop="1" thickBot="1">
      <c r="A6" s="127" t="s">
        <v>43</v>
      </c>
      <c r="B6" s="127"/>
      <c r="C6" s="127"/>
      <c r="E6" s="1" t="s">
        <v>44</v>
      </c>
      <c r="P6" s="136"/>
      <c r="Q6" s="137"/>
      <c r="R6" s="137"/>
      <c r="S6" s="137"/>
      <c r="T6" s="137"/>
      <c r="U6" s="137"/>
      <c r="V6" s="138"/>
      <c r="AB6" s="1" t="s">
        <v>54</v>
      </c>
      <c r="AJ6" s="136"/>
      <c r="AK6" s="138"/>
      <c r="AL6" s="1" t="s">
        <v>55</v>
      </c>
      <c r="BW6" s="1" t="s">
        <v>136</v>
      </c>
      <c r="CD6" s="136"/>
      <c r="CE6" s="137"/>
      <c r="CF6" s="137"/>
      <c r="CG6" s="137"/>
      <c r="CH6" s="138"/>
      <c r="CU6" s="1" t="s">
        <v>146</v>
      </c>
      <c r="CW6" s="1" t="s">
        <v>148</v>
      </c>
      <c r="DN6" s="102" t="s">
        <v>61</v>
      </c>
      <c r="DO6" s="103"/>
      <c r="DP6" s="103"/>
      <c r="DQ6" s="103"/>
      <c r="DR6" s="103"/>
      <c r="DS6" s="103"/>
      <c r="DT6" s="104"/>
      <c r="DU6" s="149">
        <f>SUM(DU7:DX14)</f>
        <v>98</v>
      </c>
      <c r="DV6" s="150"/>
      <c r="DW6" s="150"/>
      <c r="DX6" s="151"/>
      <c r="DY6" s="105"/>
      <c r="DZ6" s="106"/>
      <c r="EA6" s="106"/>
      <c r="EB6" s="106"/>
      <c r="EC6" s="107"/>
      <c r="ED6" s="105"/>
      <c r="EE6" s="106"/>
      <c r="EF6" s="106"/>
      <c r="EG6" s="106"/>
      <c r="EH6" s="107"/>
      <c r="EK6" s="82"/>
      <c r="EL6" s="83" t="s">
        <v>110</v>
      </c>
      <c r="EM6" s="83"/>
      <c r="EN6" s="83"/>
      <c r="EO6" s="83"/>
      <c r="EP6" s="83"/>
      <c r="EQ6" s="83"/>
      <c r="ER6" s="83"/>
      <c r="ES6" s="83"/>
      <c r="ET6" s="83"/>
      <c r="EU6" s="83"/>
      <c r="EV6" s="83"/>
      <c r="EW6" s="83"/>
      <c r="EX6" s="83"/>
      <c r="EY6" s="83"/>
      <c r="EZ6" s="83"/>
      <c r="FA6" s="83"/>
      <c r="FB6" s="83"/>
      <c r="FC6" s="84"/>
    </row>
    <row r="7" spans="1:161" ht="25" customHeight="1" thickBot="1">
      <c r="BV7" s="1" t="s">
        <v>118</v>
      </c>
      <c r="CA7" s="136"/>
      <c r="CB7" s="137"/>
      <c r="CC7" s="138"/>
      <c r="CD7" s="1" t="s">
        <v>120</v>
      </c>
      <c r="CP7" s="123" t="s">
        <v>156</v>
      </c>
      <c r="CQ7" s="124"/>
      <c r="CR7" s="124"/>
      <c r="CS7" s="124"/>
      <c r="CT7" s="124"/>
      <c r="CU7" s="124"/>
      <c r="CV7" s="125"/>
      <c r="CW7" s="123" t="s">
        <v>153</v>
      </c>
      <c r="CX7" s="124"/>
      <c r="CY7" s="124"/>
      <c r="CZ7" s="125"/>
      <c r="DA7" s="123" t="s">
        <v>144</v>
      </c>
      <c r="DB7" s="124" t="s">
        <v>151</v>
      </c>
      <c r="DC7" s="124"/>
      <c r="DD7" s="124"/>
      <c r="DE7" s="125"/>
      <c r="DF7" s="123" t="s">
        <v>145</v>
      </c>
      <c r="DG7" s="124" t="s">
        <v>176</v>
      </c>
      <c r="DH7" s="124"/>
      <c r="DI7" s="124"/>
      <c r="DJ7" s="125"/>
      <c r="DN7" s="72"/>
      <c r="DO7" s="152" t="s">
        <v>178</v>
      </c>
      <c r="DP7" s="152"/>
      <c r="DQ7" s="152"/>
      <c r="DR7" s="152"/>
      <c r="DS7" s="152"/>
      <c r="DT7" s="153"/>
      <c r="DU7" s="154">
        <v>11</v>
      </c>
      <c r="DV7" s="155"/>
      <c r="DW7" s="155"/>
      <c r="DX7" s="155"/>
      <c r="DY7" s="156">
        <v>2</v>
      </c>
      <c r="DZ7" s="157"/>
      <c r="EA7" s="157"/>
      <c r="EB7" s="157"/>
      <c r="EC7" s="158"/>
      <c r="ED7" s="159">
        <f>DU7/DY7</f>
        <v>5.5</v>
      </c>
      <c r="EE7" s="160"/>
      <c r="EF7" s="160"/>
      <c r="EG7" s="160"/>
      <c r="EH7" s="161"/>
      <c r="EK7" s="82"/>
      <c r="EL7" s="83" t="s">
        <v>109</v>
      </c>
      <c r="EM7" s="83"/>
      <c r="EN7" s="83"/>
      <c r="EO7" s="83"/>
      <c r="EP7" s="83"/>
      <c r="EQ7" s="83"/>
      <c r="ER7" s="83"/>
      <c r="ES7" s="83"/>
      <c r="ET7" s="83"/>
      <c r="EU7" s="83"/>
      <c r="EV7" s="83"/>
      <c r="EW7" s="83"/>
      <c r="EX7" s="83"/>
      <c r="EY7" s="83"/>
      <c r="EZ7" s="83"/>
      <c r="FA7" s="83"/>
      <c r="FB7" s="83"/>
      <c r="FC7" s="84"/>
    </row>
    <row r="8" spans="1:161" ht="25" customHeight="1" thickBot="1">
      <c r="AB8" s="1" t="s">
        <v>56</v>
      </c>
      <c r="AH8" s="1" t="s">
        <v>58</v>
      </c>
      <c r="AI8" s="136"/>
      <c r="AJ8" s="137"/>
      <c r="AK8" s="137"/>
      <c r="AL8" s="137"/>
      <c r="AM8" s="138"/>
      <c r="AN8" s="1" t="s">
        <v>60</v>
      </c>
      <c r="AO8" s="136"/>
      <c r="AP8" s="137"/>
      <c r="AQ8" s="138"/>
      <c r="BV8" s="1" t="s">
        <v>121</v>
      </c>
      <c r="CC8" s="136"/>
      <c r="CD8" s="137"/>
      <c r="CE8" s="138"/>
      <c r="CF8" s="1" t="s">
        <v>120</v>
      </c>
      <c r="CP8" s="145" t="s">
        <v>157</v>
      </c>
      <c r="CQ8" s="146"/>
      <c r="CR8" s="146"/>
      <c r="CS8" s="146"/>
      <c r="CT8" s="146"/>
      <c r="CU8" s="146"/>
      <c r="CV8" s="147"/>
      <c r="CW8" s="145"/>
      <c r="CX8" s="146"/>
      <c r="CY8" s="146"/>
      <c r="CZ8" s="147"/>
      <c r="DA8" s="145"/>
      <c r="DB8" s="146" t="s">
        <v>175</v>
      </c>
      <c r="DC8" s="146"/>
      <c r="DD8" s="146"/>
      <c r="DE8" s="147"/>
      <c r="DF8" s="145"/>
      <c r="DG8" s="146" t="s">
        <v>150</v>
      </c>
      <c r="DH8" s="146"/>
      <c r="DI8" s="146"/>
      <c r="DJ8" s="147"/>
      <c r="DN8" s="72"/>
      <c r="DO8" s="152" t="s">
        <v>179</v>
      </c>
      <c r="DP8" s="152"/>
      <c r="DQ8" s="152"/>
      <c r="DR8" s="152"/>
      <c r="DS8" s="152"/>
      <c r="DT8" s="153"/>
      <c r="DU8" s="154">
        <v>16</v>
      </c>
      <c r="DV8" s="155"/>
      <c r="DW8" s="155"/>
      <c r="DX8" s="155"/>
      <c r="DY8" s="156">
        <v>2</v>
      </c>
      <c r="DZ8" s="157"/>
      <c r="EA8" s="157"/>
      <c r="EB8" s="157"/>
      <c r="EC8" s="158"/>
      <c r="ED8" s="162">
        <f t="shared" ref="ED8:ED14" si="0">DU8/DY8</f>
        <v>8</v>
      </c>
      <c r="EE8" s="163"/>
      <c r="EF8" s="163"/>
      <c r="EG8" s="163"/>
      <c r="EH8" s="164"/>
      <c r="EK8" s="22"/>
      <c r="EL8" s="9" t="s">
        <v>111</v>
      </c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12"/>
    </row>
    <row r="9" spans="1:161" ht="25" customHeight="1" thickTop="1" thickBot="1">
      <c r="X9" s="127" t="s">
        <v>62</v>
      </c>
      <c r="Y9" s="127"/>
      <c r="Z9" s="127"/>
      <c r="CP9" s="102" t="s">
        <v>61</v>
      </c>
      <c r="CQ9" s="103"/>
      <c r="CR9" s="103"/>
      <c r="CS9" s="103"/>
      <c r="CT9" s="103"/>
      <c r="CU9" s="103"/>
      <c r="CV9" s="104"/>
      <c r="CW9" s="149">
        <f>SUM(CW10:CZ16)</f>
        <v>534</v>
      </c>
      <c r="CX9" s="150"/>
      <c r="CY9" s="150"/>
      <c r="CZ9" s="151"/>
      <c r="DA9" s="105"/>
      <c r="DB9" s="106"/>
      <c r="DC9" s="106"/>
      <c r="DD9" s="106"/>
      <c r="DE9" s="107"/>
      <c r="DF9" s="105"/>
      <c r="DG9" s="106"/>
      <c r="DH9" s="106"/>
      <c r="DI9" s="106"/>
      <c r="DJ9" s="107"/>
      <c r="DN9" s="72"/>
      <c r="DO9" s="152" t="s">
        <v>180</v>
      </c>
      <c r="DP9" s="152"/>
      <c r="DQ9" s="152"/>
      <c r="DR9" s="152"/>
      <c r="DS9" s="152"/>
      <c r="DT9" s="153"/>
      <c r="DU9" s="154">
        <v>21</v>
      </c>
      <c r="DV9" s="155"/>
      <c r="DW9" s="155"/>
      <c r="DX9" s="155"/>
      <c r="DY9" s="156">
        <v>2</v>
      </c>
      <c r="DZ9" s="157"/>
      <c r="EA9" s="157"/>
      <c r="EB9" s="157"/>
      <c r="EC9" s="157"/>
      <c r="ED9" s="165"/>
      <c r="EE9" s="165"/>
      <c r="EF9" s="165"/>
      <c r="EG9" s="165"/>
      <c r="EH9" s="165"/>
      <c r="EK9" s="20"/>
      <c r="EL9" s="13" t="s">
        <v>101</v>
      </c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21"/>
    </row>
    <row r="10" spans="1:161" ht="25" customHeight="1" thickBot="1">
      <c r="Y10" s="1" t="s">
        <v>77</v>
      </c>
      <c r="BV10" s="1" t="s">
        <v>123</v>
      </c>
      <c r="CD10" s="136"/>
      <c r="CE10" s="137"/>
      <c r="CF10" s="137"/>
      <c r="CG10" s="138"/>
      <c r="CH10" s="1" t="s">
        <v>124</v>
      </c>
      <c r="CI10" s="136"/>
      <c r="CJ10" s="137"/>
      <c r="CK10" s="137"/>
      <c r="CL10" s="137"/>
      <c r="CM10" s="138"/>
      <c r="CP10" s="72"/>
      <c r="CQ10" s="152" t="s">
        <v>158</v>
      </c>
      <c r="CR10" s="152"/>
      <c r="CS10" s="152"/>
      <c r="CT10" s="152"/>
      <c r="CU10" s="152"/>
      <c r="CV10" s="153"/>
      <c r="CW10" s="154">
        <v>19</v>
      </c>
      <c r="CX10" s="155"/>
      <c r="CY10" s="155"/>
      <c r="CZ10" s="155"/>
      <c r="DA10" s="166"/>
      <c r="DB10" s="166"/>
      <c r="DC10" s="166"/>
      <c r="DD10" s="166"/>
      <c r="DE10" s="166"/>
      <c r="DF10" s="166"/>
      <c r="DG10" s="166"/>
      <c r="DH10" s="166"/>
      <c r="DI10" s="166"/>
      <c r="DJ10" s="166"/>
      <c r="DN10" s="72"/>
      <c r="DO10" s="152" t="s">
        <v>181</v>
      </c>
      <c r="DP10" s="152"/>
      <c r="DQ10" s="152"/>
      <c r="DR10" s="152"/>
      <c r="DS10" s="152"/>
      <c r="DT10" s="153"/>
      <c r="DU10" s="154">
        <v>15</v>
      </c>
      <c r="DV10" s="155"/>
      <c r="DW10" s="155"/>
      <c r="DX10" s="155"/>
      <c r="DY10" s="156">
        <v>2</v>
      </c>
      <c r="DZ10" s="157"/>
      <c r="EA10" s="157"/>
      <c r="EB10" s="157"/>
      <c r="EC10" s="157"/>
      <c r="ED10" s="165"/>
      <c r="EE10" s="165"/>
      <c r="EF10" s="165"/>
      <c r="EG10" s="165"/>
      <c r="EH10" s="165"/>
      <c r="EK10" s="4"/>
      <c r="EL10" s="1" t="s">
        <v>102</v>
      </c>
      <c r="FC10" s="5"/>
    </row>
    <row r="11" spans="1:161" ht="25" customHeight="1" thickBot="1">
      <c r="Y11" s="167" t="s">
        <v>69</v>
      </c>
      <c r="Z11" s="168"/>
      <c r="AA11" s="168"/>
      <c r="AB11" s="168"/>
      <c r="AC11" s="168"/>
      <c r="AD11" s="168"/>
      <c r="AE11" s="168"/>
      <c r="AF11" s="169" t="s">
        <v>61</v>
      </c>
      <c r="AG11" s="170"/>
      <c r="AH11" s="170" t="s">
        <v>63</v>
      </c>
      <c r="AI11" s="170"/>
      <c r="AJ11" s="170" t="s">
        <v>64</v>
      </c>
      <c r="AK11" s="170"/>
      <c r="AL11" s="170" t="s">
        <v>65</v>
      </c>
      <c r="AM11" s="170"/>
      <c r="AN11" s="170" t="s">
        <v>66</v>
      </c>
      <c r="AO11" s="170"/>
      <c r="AP11" s="170" t="s">
        <v>67</v>
      </c>
      <c r="AQ11" s="170"/>
      <c r="AR11" s="170" t="s">
        <v>68</v>
      </c>
      <c r="AS11" s="171"/>
      <c r="CD11" s="26" t="s">
        <v>127</v>
      </c>
      <c r="CI11" s="26" t="s">
        <v>128</v>
      </c>
      <c r="CP11" s="72"/>
      <c r="CQ11" s="152" t="s">
        <v>159</v>
      </c>
      <c r="CR11" s="152"/>
      <c r="CS11" s="152"/>
      <c r="CT11" s="152"/>
      <c r="CU11" s="152"/>
      <c r="CV11" s="153"/>
      <c r="CW11" s="154">
        <v>110</v>
      </c>
      <c r="CX11" s="155"/>
      <c r="CY11" s="155"/>
      <c r="CZ11" s="155"/>
      <c r="DA11" s="181"/>
      <c r="DB11" s="181"/>
      <c r="DC11" s="181"/>
      <c r="DD11" s="181"/>
      <c r="DE11" s="181"/>
      <c r="DF11" s="181"/>
      <c r="DG11" s="181"/>
      <c r="DH11" s="181"/>
      <c r="DI11" s="181"/>
      <c r="DJ11" s="181"/>
      <c r="DN11" s="72"/>
      <c r="DO11" s="152" t="s">
        <v>182</v>
      </c>
      <c r="DP11" s="152"/>
      <c r="DQ11" s="152"/>
      <c r="DR11" s="152"/>
      <c r="DS11" s="152"/>
      <c r="DT11" s="153"/>
      <c r="DU11" s="154">
        <v>11</v>
      </c>
      <c r="DV11" s="155"/>
      <c r="DW11" s="155"/>
      <c r="DX11" s="155"/>
      <c r="DY11" s="156">
        <v>2</v>
      </c>
      <c r="DZ11" s="157"/>
      <c r="EA11" s="157"/>
      <c r="EB11" s="157"/>
      <c r="EC11" s="157"/>
      <c r="ED11" s="165"/>
      <c r="EE11" s="165"/>
      <c r="EF11" s="165"/>
      <c r="EG11" s="165"/>
      <c r="EH11" s="165"/>
      <c r="EK11" s="85"/>
      <c r="EL11" s="83" t="s">
        <v>103</v>
      </c>
      <c r="EM11" s="83"/>
      <c r="EN11" s="83"/>
      <c r="EO11" s="83"/>
      <c r="EP11" s="83"/>
      <c r="EQ11" s="83"/>
      <c r="ER11" s="83"/>
      <c r="ES11" s="83"/>
      <c r="ET11" s="83"/>
      <c r="EU11" s="83"/>
      <c r="EV11" s="83"/>
      <c r="EW11" s="83"/>
      <c r="EX11" s="83"/>
      <c r="EY11" s="83"/>
      <c r="EZ11" s="83"/>
      <c r="FA11" s="83"/>
      <c r="FB11" s="83"/>
      <c r="FC11" s="84"/>
    </row>
    <row r="12" spans="1:161" ht="25" customHeight="1" thickTop="1" thickBot="1">
      <c r="Y12" s="172" t="s">
        <v>61</v>
      </c>
      <c r="Z12" s="173"/>
      <c r="AA12" s="173"/>
      <c r="AB12" s="173"/>
      <c r="AC12" s="173"/>
      <c r="AD12" s="173"/>
      <c r="AE12" s="173"/>
      <c r="AF12" s="174">
        <f t="shared" ref="AF12:AF17" si="1">SUM(AH12:AS12)</f>
        <v>960</v>
      </c>
      <c r="AG12" s="175"/>
      <c r="AH12" s="175">
        <v>443</v>
      </c>
      <c r="AI12" s="175"/>
      <c r="AJ12" s="176">
        <v>334</v>
      </c>
      <c r="AK12" s="176"/>
      <c r="AL12" s="176">
        <v>114</v>
      </c>
      <c r="AM12" s="176"/>
      <c r="AN12" s="176">
        <v>18</v>
      </c>
      <c r="AO12" s="176"/>
      <c r="AP12" s="176">
        <v>45</v>
      </c>
      <c r="AQ12" s="176"/>
      <c r="AR12" s="176">
        <v>6</v>
      </c>
      <c r="AS12" s="177"/>
      <c r="AV12" s="1" t="s">
        <v>85</v>
      </c>
      <c r="BV12" s="1" t="s">
        <v>139</v>
      </c>
      <c r="CC12" s="136"/>
      <c r="CD12" s="137"/>
      <c r="CE12" s="137"/>
      <c r="CF12" s="137"/>
      <c r="CG12" s="137"/>
      <c r="CH12" s="138"/>
      <c r="CI12" s="1" t="s">
        <v>141</v>
      </c>
      <c r="CP12" s="72"/>
      <c r="CQ12" s="152" t="s">
        <v>160</v>
      </c>
      <c r="CR12" s="152"/>
      <c r="CS12" s="152"/>
      <c r="CT12" s="152"/>
      <c r="CU12" s="152"/>
      <c r="CV12" s="153"/>
      <c r="CW12" s="154">
        <v>139</v>
      </c>
      <c r="CX12" s="155"/>
      <c r="CY12" s="155"/>
      <c r="CZ12" s="155"/>
      <c r="DA12" s="181"/>
      <c r="DB12" s="181"/>
      <c r="DC12" s="181"/>
      <c r="DD12" s="181"/>
      <c r="DE12" s="181"/>
      <c r="DF12" s="181"/>
      <c r="DG12" s="181"/>
      <c r="DH12" s="181"/>
      <c r="DI12" s="181"/>
      <c r="DJ12" s="181"/>
      <c r="DN12" s="72"/>
      <c r="DO12" s="152" t="s">
        <v>183</v>
      </c>
      <c r="DP12" s="152"/>
      <c r="DQ12" s="152"/>
      <c r="DR12" s="152"/>
      <c r="DS12" s="152"/>
      <c r="DT12" s="153"/>
      <c r="DU12" s="154">
        <v>14</v>
      </c>
      <c r="DV12" s="155"/>
      <c r="DW12" s="155"/>
      <c r="DX12" s="155"/>
      <c r="DY12" s="156">
        <v>5</v>
      </c>
      <c r="DZ12" s="157"/>
      <c r="EA12" s="157"/>
      <c r="EB12" s="157"/>
      <c r="EC12" s="158"/>
      <c r="ED12" s="182">
        <f t="shared" si="0"/>
        <v>2.8</v>
      </c>
      <c r="EE12" s="183"/>
      <c r="EF12" s="183"/>
      <c r="EG12" s="183"/>
      <c r="EH12" s="184"/>
      <c r="EK12" s="20"/>
      <c r="EL12" s="13" t="s">
        <v>107</v>
      </c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21"/>
    </row>
    <row r="13" spans="1:161" ht="25" customHeight="1">
      <c r="Y13" s="72"/>
      <c r="Z13" s="186" t="s">
        <v>70</v>
      </c>
      <c r="AA13" s="186"/>
      <c r="AB13" s="186"/>
      <c r="AC13" s="186"/>
      <c r="AD13" s="186"/>
      <c r="AE13" s="186"/>
      <c r="AF13" s="178">
        <f t="shared" si="1"/>
        <v>282</v>
      </c>
      <c r="AG13" s="179"/>
      <c r="AH13" s="179">
        <v>76</v>
      </c>
      <c r="AI13" s="179"/>
      <c r="AJ13" s="179">
        <v>150</v>
      </c>
      <c r="AK13" s="179"/>
      <c r="AL13" s="179">
        <v>26</v>
      </c>
      <c r="AM13" s="179"/>
      <c r="AN13" s="179">
        <v>6</v>
      </c>
      <c r="AO13" s="179"/>
      <c r="AP13" s="179">
        <v>22</v>
      </c>
      <c r="AQ13" s="179"/>
      <c r="AR13" s="179">
        <v>2</v>
      </c>
      <c r="AS13" s="180"/>
      <c r="AV13" s="1" t="s">
        <v>86</v>
      </c>
      <c r="CP13" s="72"/>
      <c r="CQ13" s="152" t="s">
        <v>161</v>
      </c>
      <c r="CR13" s="152"/>
      <c r="CS13" s="152"/>
      <c r="CT13" s="152"/>
      <c r="CU13" s="152"/>
      <c r="CV13" s="153"/>
      <c r="CW13" s="154">
        <v>108</v>
      </c>
      <c r="CX13" s="155"/>
      <c r="CY13" s="155"/>
      <c r="CZ13" s="155"/>
      <c r="DA13" s="181"/>
      <c r="DB13" s="181"/>
      <c r="DC13" s="181"/>
      <c r="DD13" s="181"/>
      <c r="DE13" s="181"/>
      <c r="DF13" s="181"/>
      <c r="DG13" s="181"/>
      <c r="DH13" s="181"/>
      <c r="DI13" s="181"/>
      <c r="DJ13" s="181"/>
      <c r="DN13" s="108"/>
      <c r="DO13" s="187" t="s">
        <v>184</v>
      </c>
      <c r="DP13" s="187"/>
      <c r="DQ13" s="187"/>
      <c r="DR13" s="187"/>
      <c r="DS13" s="187"/>
      <c r="DT13" s="188"/>
      <c r="DU13" s="189">
        <v>7</v>
      </c>
      <c r="DV13" s="190"/>
      <c r="DW13" s="190"/>
      <c r="DX13" s="190"/>
      <c r="DY13" s="156">
        <v>5</v>
      </c>
      <c r="DZ13" s="157"/>
      <c r="EA13" s="157"/>
      <c r="EB13" s="157"/>
      <c r="EC13" s="157"/>
      <c r="ED13" s="185"/>
      <c r="EE13" s="185"/>
      <c r="EF13" s="185"/>
      <c r="EG13" s="185"/>
      <c r="EH13" s="185"/>
      <c r="EK13" s="22"/>
      <c r="EL13" s="9" t="s">
        <v>108</v>
      </c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12"/>
    </row>
    <row r="14" spans="1:161" ht="25" customHeight="1" thickBot="1">
      <c r="Y14" s="72"/>
      <c r="Z14" s="186" t="s">
        <v>71</v>
      </c>
      <c r="AA14" s="186"/>
      <c r="AB14" s="186"/>
      <c r="AC14" s="186"/>
      <c r="AD14" s="186"/>
      <c r="AE14" s="186"/>
      <c r="AF14" s="178">
        <f t="shared" si="1"/>
        <v>360</v>
      </c>
      <c r="AG14" s="179"/>
      <c r="AH14" s="179">
        <v>203</v>
      </c>
      <c r="AI14" s="179"/>
      <c r="AJ14" s="179">
        <v>87</v>
      </c>
      <c r="AK14" s="179"/>
      <c r="AL14" s="179">
        <v>49</v>
      </c>
      <c r="AM14" s="179"/>
      <c r="AN14" s="179">
        <v>9</v>
      </c>
      <c r="AO14" s="179"/>
      <c r="AP14" s="179">
        <v>10</v>
      </c>
      <c r="AQ14" s="179"/>
      <c r="AR14" s="179">
        <v>2</v>
      </c>
      <c r="AS14" s="180"/>
      <c r="AV14" s="1" t="s">
        <v>87</v>
      </c>
      <c r="BS14" s="17" t="s">
        <v>2</v>
      </c>
      <c r="BT14" s="13" t="s">
        <v>1</v>
      </c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4"/>
      <c r="CP14" s="72"/>
      <c r="CQ14" s="152" t="s">
        <v>162</v>
      </c>
      <c r="CR14" s="152"/>
      <c r="CS14" s="152"/>
      <c r="CT14" s="152"/>
      <c r="CU14" s="152"/>
      <c r="CV14" s="153"/>
      <c r="CW14" s="154">
        <v>69</v>
      </c>
      <c r="CX14" s="155"/>
      <c r="CY14" s="155"/>
      <c r="CZ14" s="155"/>
      <c r="DA14" s="181"/>
      <c r="DB14" s="181"/>
      <c r="DC14" s="181"/>
      <c r="DD14" s="181"/>
      <c r="DE14" s="181"/>
      <c r="DF14" s="181"/>
      <c r="DG14" s="181"/>
      <c r="DH14" s="181"/>
      <c r="DI14" s="181"/>
      <c r="DJ14" s="181"/>
      <c r="DN14" s="73"/>
      <c r="DO14" s="197" t="s">
        <v>177</v>
      </c>
      <c r="DP14" s="197"/>
      <c r="DQ14" s="197"/>
      <c r="DR14" s="197"/>
      <c r="DS14" s="197"/>
      <c r="DT14" s="198"/>
      <c r="DU14" s="199">
        <v>3</v>
      </c>
      <c r="DV14" s="200"/>
      <c r="DW14" s="200"/>
      <c r="DX14" s="201"/>
      <c r="DY14" s="191">
        <v>3</v>
      </c>
      <c r="DZ14" s="192"/>
      <c r="EA14" s="192"/>
      <c r="EB14" s="192"/>
      <c r="EC14" s="193"/>
      <c r="ED14" s="194">
        <f t="shared" si="0"/>
        <v>1</v>
      </c>
      <c r="EE14" s="195"/>
      <c r="EF14" s="195"/>
      <c r="EG14" s="195"/>
      <c r="EH14" s="196"/>
      <c r="EK14" s="6"/>
      <c r="EL14" s="7" t="s">
        <v>106</v>
      </c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8"/>
    </row>
    <row r="15" spans="1:161" ht="25" customHeight="1" thickBot="1">
      <c r="Y15" s="72"/>
      <c r="Z15" s="186" t="s">
        <v>72</v>
      </c>
      <c r="AA15" s="186"/>
      <c r="AB15" s="186"/>
      <c r="AC15" s="186"/>
      <c r="AD15" s="186"/>
      <c r="AE15" s="186"/>
      <c r="AF15" s="178">
        <f t="shared" si="1"/>
        <v>208</v>
      </c>
      <c r="AG15" s="179"/>
      <c r="AH15" s="179">
        <v>145</v>
      </c>
      <c r="AI15" s="179"/>
      <c r="AJ15" s="179">
        <v>27</v>
      </c>
      <c r="AK15" s="179"/>
      <c r="AL15" s="179">
        <v>30</v>
      </c>
      <c r="AM15" s="179"/>
      <c r="AN15" s="179">
        <v>2</v>
      </c>
      <c r="AO15" s="179"/>
      <c r="AP15" s="179">
        <v>3</v>
      </c>
      <c r="AQ15" s="179"/>
      <c r="AR15" s="179">
        <v>1</v>
      </c>
      <c r="AS15" s="180"/>
      <c r="AV15" s="167" t="s">
        <v>69</v>
      </c>
      <c r="AW15" s="168"/>
      <c r="AX15" s="168"/>
      <c r="AY15" s="168"/>
      <c r="AZ15" s="168"/>
      <c r="BA15" s="168"/>
      <c r="BB15" s="168"/>
      <c r="BC15" s="205" t="s">
        <v>61</v>
      </c>
      <c r="BD15" s="203"/>
      <c r="BE15" s="203" t="s">
        <v>63</v>
      </c>
      <c r="BF15" s="203"/>
      <c r="BG15" s="203" t="s">
        <v>64</v>
      </c>
      <c r="BH15" s="203"/>
      <c r="BI15" s="203" t="s">
        <v>65</v>
      </c>
      <c r="BJ15" s="203"/>
      <c r="BK15" s="203" t="s">
        <v>66</v>
      </c>
      <c r="BL15" s="203"/>
      <c r="BM15" s="203" t="s">
        <v>67</v>
      </c>
      <c r="BN15" s="203"/>
      <c r="BO15" s="203" t="s">
        <v>68</v>
      </c>
      <c r="BP15" s="204"/>
      <c r="BS15" s="15"/>
      <c r="CM15" s="16"/>
      <c r="CP15" s="72"/>
      <c r="CQ15" s="152" t="s">
        <v>163</v>
      </c>
      <c r="CR15" s="152"/>
      <c r="CS15" s="152"/>
      <c r="CT15" s="152"/>
      <c r="CU15" s="152"/>
      <c r="CV15" s="153"/>
      <c r="CW15" s="154">
        <v>66</v>
      </c>
      <c r="CX15" s="155"/>
      <c r="CY15" s="155"/>
      <c r="CZ15" s="155"/>
      <c r="DA15" s="181"/>
      <c r="DB15" s="181"/>
      <c r="DC15" s="181"/>
      <c r="DD15" s="181"/>
      <c r="DE15" s="181"/>
      <c r="DF15" s="181"/>
      <c r="DG15" s="181"/>
      <c r="DH15" s="181"/>
      <c r="DI15" s="181"/>
      <c r="DJ15" s="181"/>
      <c r="EE15" s="202"/>
      <c r="EF15" s="202"/>
      <c r="EG15" s="202"/>
      <c r="EH15" s="20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</row>
    <row r="16" spans="1:161" ht="25" customHeight="1" thickTop="1" thickBot="1">
      <c r="Y16" s="72"/>
      <c r="Z16" s="186" t="s">
        <v>73</v>
      </c>
      <c r="AA16" s="186"/>
      <c r="AB16" s="186"/>
      <c r="AC16" s="186"/>
      <c r="AD16" s="186"/>
      <c r="AE16" s="186"/>
      <c r="AF16" s="178">
        <f t="shared" si="1"/>
        <v>69</v>
      </c>
      <c r="AG16" s="179"/>
      <c r="AH16" s="179">
        <v>8</v>
      </c>
      <c r="AI16" s="179"/>
      <c r="AJ16" s="179">
        <v>51</v>
      </c>
      <c r="AK16" s="179"/>
      <c r="AL16" s="179">
        <v>1</v>
      </c>
      <c r="AM16" s="179"/>
      <c r="AN16" s="179">
        <v>0</v>
      </c>
      <c r="AO16" s="179"/>
      <c r="AP16" s="179">
        <v>8</v>
      </c>
      <c r="AQ16" s="179"/>
      <c r="AR16" s="179">
        <v>1</v>
      </c>
      <c r="AS16" s="180"/>
      <c r="AV16" s="172" t="s">
        <v>61</v>
      </c>
      <c r="AW16" s="173"/>
      <c r="AX16" s="173"/>
      <c r="AY16" s="173"/>
      <c r="AZ16" s="173"/>
      <c r="BA16" s="173"/>
      <c r="BB16" s="173"/>
      <c r="BC16" s="206"/>
      <c r="BD16" s="206"/>
      <c r="BE16" s="206"/>
      <c r="BF16" s="206"/>
      <c r="BG16" s="206"/>
      <c r="BH16" s="206"/>
      <c r="BI16" s="206"/>
      <c r="BJ16" s="206"/>
      <c r="BK16" s="206"/>
      <c r="BL16" s="206"/>
      <c r="BM16" s="206"/>
      <c r="BN16" s="206"/>
      <c r="BO16" s="206"/>
      <c r="BP16" s="206"/>
      <c r="BS16" s="15"/>
      <c r="CM16" s="16"/>
      <c r="CP16" s="73"/>
      <c r="CQ16" s="197" t="s">
        <v>164</v>
      </c>
      <c r="CR16" s="197"/>
      <c r="CS16" s="197"/>
      <c r="CT16" s="197"/>
      <c r="CU16" s="197"/>
      <c r="CV16" s="198"/>
      <c r="CW16" s="199">
        <v>23</v>
      </c>
      <c r="CX16" s="200"/>
      <c r="CY16" s="200"/>
      <c r="CZ16" s="200"/>
      <c r="DA16" s="207"/>
      <c r="DB16" s="207"/>
      <c r="DC16" s="207"/>
      <c r="DD16" s="207"/>
      <c r="DE16" s="207"/>
      <c r="DF16" s="208" t="s">
        <v>165</v>
      </c>
      <c r="DG16" s="208"/>
      <c r="DH16" s="208"/>
      <c r="DI16" s="208"/>
      <c r="DJ16" s="208"/>
      <c r="DL16" s="209">
        <v>10</v>
      </c>
      <c r="DM16" s="110"/>
      <c r="DN16" s="111"/>
      <c r="DO16" s="113"/>
      <c r="DP16" s="114"/>
      <c r="DQ16" s="113"/>
      <c r="DR16" s="114"/>
      <c r="DS16" s="112"/>
      <c r="DT16" s="111"/>
      <c r="DU16" s="113"/>
      <c r="DV16" s="111"/>
      <c r="DW16" s="113"/>
      <c r="DX16" s="109"/>
      <c r="DY16" s="109"/>
      <c r="DZ16" s="109"/>
      <c r="EA16" s="114"/>
      <c r="EB16" s="112"/>
      <c r="EC16" s="109"/>
      <c r="ED16" s="109"/>
      <c r="EE16" s="109"/>
      <c r="EF16" s="114"/>
      <c r="EG16" s="112"/>
      <c r="EH16" s="109"/>
      <c r="EJ16" s="17" t="s">
        <v>2</v>
      </c>
      <c r="EK16" s="13" t="s">
        <v>1</v>
      </c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4"/>
    </row>
    <row r="17" spans="2:161" ht="25" customHeight="1" thickBot="1">
      <c r="Y17" s="73"/>
      <c r="Z17" s="212" t="s">
        <v>74</v>
      </c>
      <c r="AA17" s="212"/>
      <c r="AB17" s="212"/>
      <c r="AC17" s="212"/>
      <c r="AD17" s="212"/>
      <c r="AE17" s="212"/>
      <c r="AF17" s="213">
        <f t="shared" si="1"/>
        <v>41</v>
      </c>
      <c r="AG17" s="210"/>
      <c r="AH17" s="210">
        <v>11</v>
      </c>
      <c r="AI17" s="210"/>
      <c r="AJ17" s="210">
        <v>19</v>
      </c>
      <c r="AK17" s="210"/>
      <c r="AL17" s="210">
        <v>8</v>
      </c>
      <c r="AM17" s="210"/>
      <c r="AN17" s="210">
        <v>1</v>
      </c>
      <c r="AO17" s="210"/>
      <c r="AP17" s="210">
        <v>2</v>
      </c>
      <c r="AQ17" s="210"/>
      <c r="AR17" s="210">
        <v>0</v>
      </c>
      <c r="AS17" s="211"/>
      <c r="AV17" s="72"/>
      <c r="AW17" s="186" t="s">
        <v>70</v>
      </c>
      <c r="AX17" s="186"/>
      <c r="AY17" s="186"/>
      <c r="AZ17" s="186"/>
      <c r="BA17" s="186"/>
      <c r="BB17" s="186"/>
      <c r="BC17" s="206"/>
      <c r="BD17" s="206"/>
      <c r="BE17" s="206"/>
      <c r="BF17" s="206"/>
      <c r="BG17" s="206"/>
      <c r="BH17" s="206"/>
      <c r="BI17" s="206"/>
      <c r="BJ17" s="206"/>
      <c r="BK17" s="206"/>
      <c r="BL17" s="206"/>
      <c r="BM17" s="206"/>
      <c r="BN17" s="206"/>
      <c r="BO17" s="206"/>
      <c r="BP17" s="206"/>
      <c r="BS17" s="15"/>
      <c r="CM17" s="16"/>
      <c r="CT17" s="1" t="s">
        <v>165</v>
      </c>
      <c r="CU17" s="1" t="s">
        <v>168</v>
      </c>
      <c r="DL17" s="209"/>
      <c r="DM17" s="110"/>
      <c r="DN17" s="111"/>
      <c r="DO17" s="113"/>
      <c r="DP17" s="114"/>
      <c r="DQ17" s="113"/>
      <c r="DR17" s="114"/>
      <c r="DS17" s="112"/>
      <c r="DT17" s="111"/>
      <c r="DU17" s="113"/>
      <c r="DV17" s="111"/>
      <c r="DW17" s="113"/>
      <c r="DX17" s="109"/>
      <c r="DY17" s="109"/>
      <c r="DZ17" s="109"/>
      <c r="EA17" s="114"/>
      <c r="EB17" s="112"/>
      <c r="EC17" s="109"/>
      <c r="ED17" s="109"/>
      <c r="EE17" s="109"/>
      <c r="EF17" s="114"/>
      <c r="EG17" s="112"/>
      <c r="EH17" s="109"/>
      <c r="EJ17" s="15"/>
      <c r="FE17" s="16"/>
    </row>
    <row r="18" spans="2:161" ht="25" customHeight="1" thickBot="1">
      <c r="D18" s="136"/>
      <c r="E18" s="137"/>
      <c r="F18" s="138"/>
      <c r="G18" s="71" t="s">
        <v>45</v>
      </c>
      <c r="AV18" s="72"/>
      <c r="AW18" s="186" t="s">
        <v>71</v>
      </c>
      <c r="AX18" s="186"/>
      <c r="AY18" s="186"/>
      <c r="AZ18" s="186"/>
      <c r="BA18" s="186"/>
      <c r="BB18" s="186"/>
      <c r="BC18" s="206"/>
      <c r="BD18" s="206"/>
      <c r="BE18" s="206"/>
      <c r="BF18" s="206"/>
      <c r="BG18" s="206"/>
      <c r="BH18" s="206"/>
      <c r="BI18" s="206"/>
      <c r="BJ18" s="206"/>
      <c r="BK18" s="206"/>
      <c r="BL18" s="206"/>
      <c r="BM18" s="206"/>
      <c r="BN18" s="206"/>
      <c r="BO18" s="206"/>
      <c r="BP18" s="206"/>
      <c r="BS18" s="15"/>
      <c r="CM18" s="16"/>
      <c r="CU18" s="1" t="s">
        <v>169</v>
      </c>
      <c r="DL18" s="128">
        <v>8</v>
      </c>
      <c r="DM18" s="110"/>
      <c r="DN18" s="111"/>
      <c r="DO18" s="113"/>
      <c r="DP18" s="114"/>
      <c r="DQ18" s="113"/>
      <c r="DR18" s="114"/>
      <c r="DS18" s="112"/>
      <c r="DT18" s="111"/>
      <c r="DU18" s="113"/>
      <c r="DV18" s="111"/>
      <c r="DW18" s="113"/>
      <c r="DX18" s="109"/>
      <c r="DY18" s="109"/>
      <c r="DZ18" s="109"/>
      <c r="EA18" s="114"/>
      <c r="EB18" s="112"/>
      <c r="EC18" s="109"/>
      <c r="ED18" s="109"/>
      <c r="EE18" s="109"/>
      <c r="EF18" s="114"/>
      <c r="EG18" s="112"/>
      <c r="EH18" s="109"/>
      <c r="EJ18" s="15"/>
      <c r="FE18" s="16"/>
    </row>
    <row r="19" spans="2:161" ht="25" customHeight="1" thickBot="1">
      <c r="D19" s="136"/>
      <c r="E19" s="137"/>
      <c r="F19" s="138"/>
      <c r="G19" s="71" t="s">
        <v>75</v>
      </c>
      <c r="Y19" s="1" t="s">
        <v>89</v>
      </c>
      <c r="AV19" s="72"/>
      <c r="AW19" s="186" t="s">
        <v>72</v>
      </c>
      <c r="AX19" s="186"/>
      <c r="AY19" s="186"/>
      <c r="AZ19" s="186"/>
      <c r="BA19" s="186"/>
      <c r="BB19" s="186"/>
      <c r="BC19" s="206"/>
      <c r="BD19" s="206"/>
      <c r="BE19" s="206"/>
      <c r="BF19" s="206"/>
      <c r="BG19" s="206"/>
      <c r="BH19" s="206"/>
      <c r="BI19" s="206"/>
      <c r="BJ19" s="206"/>
      <c r="BK19" s="206"/>
      <c r="BL19" s="206"/>
      <c r="BM19" s="206"/>
      <c r="BN19" s="206"/>
      <c r="BO19" s="206"/>
      <c r="BP19" s="206"/>
      <c r="BS19" s="15"/>
      <c r="CM19" s="16"/>
      <c r="CU19" s="1" t="s">
        <v>170</v>
      </c>
      <c r="DG19" s="202"/>
      <c r="DH19" s="202"/>
      <c r="DI19" s="202"/>
      <c r="DJ19" s="202"/>
      <c r="DL19" s="128"/>
      <c r="DM19" s="110"/>
      <c r="DN19" s="111"/>
      <c r="DO19" s="113"/>
      <c r="DP19" s="114"/>
      <c r="DQ19" s="113"/>
      <c r="DR19" s="114"/>
      <c r="DS19" s="112"/>
      <c r="DT19" s="111"/>
      <c r="DU19" s="113"/>
      <c r="DV19" s="111"/>
      <c r="DW19" s="113"/>
      <c r="DX19" s="109"/>
      <c r="DY19" s="109"/>
      <c r="DZ19" s="109"/>
      <c r="EA19" s="114"/>
      <c r="EB19" s="112"/>
      <c r="EC19" s="109"/>
      <c r="ED19" s="109"/>
      <c r="EE19" s="109"/>
      <c r="EF19" s="114"/>
      <c r="EG19" s="112"/>
      <c r="EH19" s="109"/>
      <c r="EJ19" s="15"/>
      <c r="FE19" s="16"/>
    </row>
    <row r="20" spans="2:161" ht="25" customHeight="1" thickBot="1">
      <c r="F20" s="71"/>
      <c r="G20" s="71" t="s">
        <v>76</v>
      </c>
      <c r="Y20" s="167" t="s">
        <v>69</v>
      </c>
      <c r="Z20" s="168"/>
      <c r="AA20" s="168"/>
      <c r="AB20" s="168"/>
      <c r="AC20" s="168"/>
      <c r="AD20" s="168"/>
      <c r="AE20" s="168"/>
      <c r="AF20" s="169" t="s">
        <v>61</v>
      </c>
      <c r="AG20" s="228"/>
      <c r="AH20" s="229" t="s">
        <v>63</v>
      </c>
      <c r="AI20" s="170"/>
      <c r="AJ20" s="170" t="s">
        <v>64</v>
      </c>
      <c r="AK20" s="170"/>
      <c r="AL20" s="170" t="s">
        <v>65</v>
      </c>
      <c r="AM20" s="170"/>
      <c r="AN20" s="170" t="s">
        <v>66</v>
      </c>
      <c r="AO20" s="170"/>
      <c r="AP20" s="170" t="s">
        <v>67</v>
      </c>
      <c r="AQ20" s="170"/>
      <c r="AR20" s="170" t="s">
        <v>68</v>
      </c>
      <c r="AS20" s="171"/>
      <c r="AV20" s="72"/>
      <c r="AW20" s="186" t="s">
        <v>73</v>
      </c>
      <c r="AX20" s="186"/>
      <c r="AY20" s="186"/>
      <c r="AZ20" s="186"/>
      <c r="BA20" s="186"/>
      <c r="BB20" s="186"/>
      <c r="BC20" s="206"/>
      <c r="BD20" s="206"/>
      <c r="BE20" s="206"/>
      <c r="BF20" s="206"/>
      <c r="BG20" s="206"/>
      <c r="BH20" s="206"/>
      <c r="BI20" s="206"/>
      <c r="BJ20" s="206"/>
      <c r="BK20" s="206"/>
      <c r="BL20" s="206"/>
      <c r="BM20" s="206"/>
      <c r="BN20" s="206"/>
      <c r="BO20" s="206"/>
      <c r="BP20" s="206"/>
      <c r="BS20" s="15"/>
      <c r="CM20" s="16"/>
      <c r="CO20" s="214" t="s">
        <v>171</v>
      </c>
      <c r="CP20" s="25"/>
      <c r="CQ20" s="110"/>
      <c r="CR20" s="109"/>
      <c r="CS20" s="109"/>
      <c r="CT20" s="109"/>
      <c r="CU20" s="109"/>
      <c r="CV20" s="109"/>
      <c r="CW20" s="109"/>
      <c r="CX20" s="109"/>
      <c r="CY20" s="109"/>
      <c r="CZ20" s="109"/>
      <c r="DA20" s="109"/>
      <c r="DB20" s="109"/>
      <c r="DC20" s="109"/>
      <c r="DD20" s="109"/>
      <c r="DE20" s="109"/>
      <c r="DF20" s="109"/>
      <c r="DG20" s="109"/>
      <c r="DH20" s="109"/>
      <c r="DI20" s="109"/>
      <c r="DJ20" s="109"/>
      <c r="DL20" s="128">
        <v>6</v>
      </c>
      <c r="DM20" s="110"/>
      <c r="DN20" s="111"/>
      <c r="DO20" s="113"/>
      <c r="DP20" s="114"/>
      <c r="DQ20" s="113"/>
      <c r="DR20" s="114"/>
      <c r="DS20" s="112"/>
      <c r="DT20" s="111"/>
      <c r="DU20" s="113"/>
      <c r="DV20" s="111"/>
      <c r="DW20" s="113"/>
      <c r="DX20" s="109"/>
      <c r="DY20" s="109"/>
      <c r="DZ20" s="109"/>
      <c r="EA20" s="114"/>
      <c r="EB20" s="112"/>
      <c r="EC20" s="109"/>
      <c r="ED20" s="109"/>
      <c r="EE20" s="109"/>
      <c r="EF20" s="114"/>
      <c r="EG20" s="112"/>
      <c r="EH20" s="109"/>
      <c r="EJ20" s="15"/>
      <c r="FE20" s="16"/>
    </row>
    <row r="21" spans="2:161" ht="25" customHeight="1" thickTop="1" thickBot="1">
      <c r="F21" s="219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221"/>
      <c r="Y21" s="172" t="s">
        <v>61</v>
      </c>
      <c r="Z21" s="173"/>
      <c r="AA21" s="173"/>
      <c r="AB21" s="173"/>
      <c r="AC21" s="173"/>
      <c r="AD21" s="173"/>
      <c r="AE21" s="173"/>
      <c r="AF21" s="222">
        <f>AF12</f>
        <v>960</v>
      </c>
      <c r="AG21" s="223"/>
      <c r="AH21" s="224">
        <f>AH12/$AF12</f>
        <v>0.46145833333333336</v>
      </c>
      <c r="AI21" s="225"/>
      <c r="AJ21" s="226">
        <f t="shared" ref="AJ21:AJ25" si="2">AJ12/$AF12</f>
        <v>0.34791666666666665</v>
      </c>
      <c r="AK21" s="226"/>
      <c r="AL21" s="226">
        <f t="shared" ref="AL21:AL25" si="3">AL12/$AF12</f>
        <v>0.11874999999999999</v>
      </c>
      <c r="AM21" s="226"/>
      <c r="AN21" s="226">
        <f t="shared" ref="AN21:AN25" si="4">AN12/$AF12</f>
        <v>1.8749999999999999E-2</v>
      </c>
      <c r="AO21" s="226"/>
      <c r="AP21" s="226">
        <f t="shared" ref="AP21:AP25" si="5">AP12/$AF12</f>
        <v>4.6875E-2</v>
      </c>
      <c r="AQ21" s="226"/>
      <c r="AR21" s="226">
        <f t="shared" ref="AR21:AR25" si="6">AR12/$AF12</f>
        <v>6.2500000000000003E-3</v>
      </c>
      <c r="AS21" s="227"/>
      <c r="AV21" s="73"/>
      <c r="AW21" s="212" t="s">
        <v>74</v>
      </c>
      <c r="AX21" s="212"/>
      <c r="AY21" s="212"/>
      <c r="AZ21" s="212"/>
      <c r="BA21" s="212"/>
      <c r="BB21" s="212"/>
      <c r="BC21" s="206"/>
      <c r="BD21" s="206"/>
      <c r="BE21" s="206"/>
      <c r="BF21" s="206"/>
      <c r="BG21" s="206"/>
      <c r="BH21" s="206"/>
      <c r="BI21" s="206"/>
      <c r="BJ21" s="206"/>
      <c r="BK21" s="206"/>
      <c r="BL21" s="206"/>
      <c r="BM21" s="206"/>
      <c r="BN21" s="206"/>
      <c r="BO21" s="206"/>
      <c r="BP21" s="206"/>
      <c r="BS21" s="15"/>
      <c r="CM21" s="16"/>
      <c r="CO21" s="214"/>
      <c r="CP21" s="216">
        <v>70</v>
      </c>
      <c r="CQ21" s="110"/>
      <c r="CR21" s="109"/>
      <c r="CS21" s="109"/>
      <c r="CT21" s="109"/>
      <c r="CU21" s="109"/>
      <c r="CV21" s="109"/>
      <c r="CW21" s="109"/>
      <c r="CX21" s="109"/>
      <c r="CY21" s="109"/>
      <c r="CZ21" s="109"/>
      <c r="DA21" s="109"/>
      <c r="DB21" s="109"/>
      <c r="DC21" s="109"/>
      <c r="DD21" s="109"/>
      <c r="DE21" s="109"/>
      <c r="DF21" s="109"/>
      <c r="DG21" s="109"/>
      <c r="DH21" s="109"/>
      <c r="DI21" s="109"/>
      <c r="DJ21" s="109"/>
      <c r="DL21" s="128"/>
      <c r="DM21" s="110"/>
      <c r="DN21" s="111"/>
      <c r="DO21" s="113"/>
      <c r="DP21" s="114"/>
      <c r="DQ21" s="113"/>
      <c r="DR21" s="114"/>
      <c r="DS21" s="112"/>
      <c r="DT21" s="111"/>
      <c r="DU21" s="113"/>
      <c r="DV21" s="111"/>
      <c r="DW21" s="113"/>
      <c r="DX21" s="109"/>
      <c r="DY21" s="109"/>
      <c r="DZ21" s="109"/>
      <c r="EA21" s="114"/>
      <c r="EB21" s="112"/>
      <c r="EC21" s="109"/>
      <c r="ED21" s="109"/>
      <c r="EE21" s="109"/>
      <c r="EF21" s="114"/>
      <c r="EG21" s="112"/>
      <c r="EH21" s="109"/>
      <c r="EJ21" s="15"/>
      <c r="FE21" s="16"/>
    </row>
    <row r="22" spans="2:161" ht="25" customHeight="1" thickBot="1"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Y22" s="72"/>
      <c r="Z22" s="186" t="s">
        <v>70</v>
      </c>
      <c r="AA22" s="186"/>
      <c r="AB22" s="186"/>
      <c r="AC22" s="186"/>
      <c r="AD22" s="186"/>
      <c r="AE22" s="186"/>
      <c r="AF22" s="178">
        <f t="shared" ref="AF22:AF26" si="7">AF13</f>
        <v>282</v>
      </c>
      <c r="AG22" s="230"/>
      <c r="AH22" s="232">
        <f t="shared" ref="AH22:AH25" si="8">AH13/$AF13</f>
        <v>0.26950354609929078</v>
      </c>
      <c r="AI22" s="233"/>
      <c r="AJ22" s="233">
        <f t="shared" si="2"/>
        <v>0.53191489361702127</v>
      </c>
      <c r="AK22" s="233"/>
      <c r="AL22" s="233">
        <f t="shared" si="3"/>
        <v>9.2198581560283682E-2</v>
      </c>
      <c r="AM22" s="233"/>
      <c r="AN22" s="233">
        <f t="shared" si="4"/>
        <v>2.1276595744680851E-2</v>
      </c>
      <c r="AO22" s="233"/>
      <c r="AP22" s="233">
        <f t="shared" si="5"/>
        <v>7.8014184397163122E-2</v>
      </c>
      <c r="AQ22" s="233"/>
      <c r="AR22" s="233">
        <f t="shared" si="6"/>
        <v>7.0921985815602835E-3</v>
      </c>
      <c r="AS22" s="234"/>
      <c r="AV22" s="1" t="s">
        <v>88</v>
      </c>
      <c r="BS22" s="15"/>
      <c r="CM22" s="16"/>
      <c r="CO22" s="214"/>
      <c r="CP22" s="216"/>
      <c r="CQ22" s="110"/>
      <c r="CR22" s="109"/>
      <c r="CS22" s="109"/>
      <c r="CT22" s="109"/>
      <c r="CU22" s="109"/>
      <c r="CV22" s="109"/>
      <c r="CW22" s="109"/>
      <c r="CX22" s="109"/>
      <c r="CY22" s="109"/>
      <c r="CZ22" s="109"/>
      <c r="DA22" s="109"/>
      <c r="DB22" s="109"/>
      <c r="DC22" s="109"/>
      <c r="DD22" s="109"/>
      <c r="DE22" s="109"/>
      <c r="DF22" s="109"/>
      <c r="DG22" s="109"/>
      <c r="DH22" s="109"/>
      <c r="DI22" s="109"/>
      <c r="DJ22" s="109"/>
      <c r="DL22" s="128">
        <v>4</v>
      </c>
      <c r="DM22" s="110"/>
      <c r="DN22" s="111"/>
      <c r="DO22" s="113"/>
      <c r="DP22" s="114"/>
      <c r="DQ22" s="113"/>
      <c r="DR22" s="114"/>
      <c r="DS22" s="112"/>
      <c r="DT22" s="111"/>
      <c r="DU22" s="113"/>
      <c r="DV22" s="111"/>
      <c r="DW22" s="113"/>
      <c r="DX22" s="109"/>
      <c r="DY22" s="109"/>
      <c r="DZ22" s="109"/>
      <c r="EA22" s="114"/>
      <c r="EB22" s="112"/>
      <c r="EC22" s="109"/>
      <c r="ED22" s="109"/>
      <c r="EE22" s="109"/>
      <c r="EF22" s="114"/>
      <c r="EG22" s="112"/>
      <c r="EH22" s="109"/>
      <c r="EJ22" s="15"/>
      <c r="FE22" s="16"/>
    </row>
    <row r="23" spans="2:161" ht="25" customHeight="1" thickBot="1">
      <c r="G23" s="1" t="s">
        <v>46</v>
      </c>
      <c r="I23" s="136"/>
      <c r="J23" s="137"/>
      <c r="K23" s="138"/>
      <c r="L23" s="1" t="s">
        <v>47</v>
      </c>
      <c r="O23" s="136"/>
      <c r="P23" s="138"/>
      <c r="Q23" s="1" t="s">
        <v>48</v>
      </c>
      <c r="Y23" s="72"/>
      <c r="Z23" s="186" t="s">
        <v>71</v>
      </c>
      <c r="AA23" s="186"/>
      <c r="AB23" s="186"/>
      <c r="AC23" s="186"/>
      <c r="AD23" s="186"/>
      <c r="AE23" s="186"/>
      <c r="AF23" s="178">
        <f t="shared" si="7"/>
        <v>360</v>
      </c>
      <c r="AG23" s="230"/>
      <c r="AH23" s="231">
        <f t="shared" si="8"/>
        <v>0.56388888888888888</v>
      </c>
      <c r="AI23" s="217"/>
      <c r="AJ23" s="217">
        <f t="shared" si="2"/>
        <v>0.24166666666666667</v>
      </c>
      <c r="AK23" s="217"/>
      <c r="AL23" s="217">
        <f t="shared" si="3"/>
        <v>0.1361111111111111</v>
      </c>
      <c r="AM23" s="217"/>
      <c r="AN23" s="217">
        <f t="shared" si="4"/>
        <v>2.5000000000000001E-2</v>
      </c>
      <c r="AO23" s="217"/>
      <c r="AP23" s="217">
        <f t="shared" si="5"/>
        <v>2.7777777777777776E-2</v>
      </c>
      <c r="AQ23" s="217"/>
      <c r="AR23" s="217">
        <f t="shared" si="6"/>
        <v>5.5555555555555558E-3</v>
      </c>
      <c r="AS23" s="218"/>
      <c r="AV23" s="167" t="s">
        <v>69</v>
      </c>
      <c r="AW23" s="168"/>
      <c r="AX23" s="168"/>
      <c r="AY23" s="168"/>
      <c r="AZ23" s="168"/>
      <c r="BA23" s="168"/>
      <c r="BB23" s="168"/>
      <c r="BC23" s="169" t="s">
        <v>61</v>
      </c>
      <c r="BD23" s="170"/>
      <c r="BE23" s="170" t="s">
        <v>63</v>
      </c>
      <c r="BF23" s="170"/>
      <c r="BG23" s="170" t="s">
        <v>64</v>
      </c>
      <c r="BH23" s="170"/>
      <c r="BI23" s="170" t="s">
        <v>65</v>
      </c>
      <c r="BJ23" s="170"/>
      <c r="BK23" s="170" t="s">
        <v>66</v>
      </c>
      <c r="BL23" s="170"/>
      <c r="BM23" s="170" t="s">
        <v>67</v>
      </c>
      <c r="BN23" s="170"/>
      <c r="BO23" s="170" t="s">
        <v>68</v>
      </c>
      <c r="BP23" s="171"/>
      <c r="BS23" s="15"/>
      <c r="CM23" s="16"/>
      <c r="CO23" s="214"/>
      <c r="CP23" s="216">
        <v>50</v>
      </c>
      <c r="CQ23" s="110"/>
      <c r="CR23" s="109"/>
      <c r="CS23" s="109"/>
      <c r="CT23" s="109"/>
      <c r="CU23" s="109"/>
      <c r="CV23" s="109"/>
      <c r="CW23" s="109"/>
      <c r="CX23" s="109"/>
      <c r="CY23" s="109"/>
      <c r="CZ23" s="109"/>
      <c r="DA23" s="109"/>
      <c r="DB23" s="109"/>
      <c r="DC23" s="109"/>
      <c r="DD23" s="109"/>
      <c r="DE23" s="109"/>
      <c r="DF23" s="109"/>
      <c r="DG23" s="109"/>
      <c r="DH23" s="109"/>
      <c r="DI23" s="109"/>
      <c r="DJ23" s="109"/>
      <c r="DL23" s="128"/>
      <c r="DM23" s="110"/>
      <c r="DN23" s="111"/>
      <c r="DO23" s="113"/>
      <c r="DP23" s="114"/>
      <c r="DQ23" s="113"/>
      <c r="DR23" s="114"/>
      <c r="DS23" s="112"/>
      <c r="DT23" s="111"/>
      <c r="DU23" s="113"/>
      <c r="DV23" s="111"/>
      <c r="DW23" s="113"/>
      <c r="DX23" s="109"/>
      <c r="DY23" s="109"/>
      <c r="DZ23" s="109"/>
      <c r="EA23" s="114"/>
      <c r="EB23" s="112"/>
      <c r="EC23" s="109"/>
      <c r="ED23" s="109"/>
      <c r="EE23" s="109"/>
      <c r="EF23" s="114"/>
      <c r="EG23" s="112"/>
      <c r="EH23" s="109"/>
      <c r="EJ23" s="15"/>
      <c r="FE23" s="16"/>
    </row>
    <row r="24" spans="2:161" ht="25" customHeight="1" thickTop="1" thickBot="1">
      <c r="Y24" s="72"/>
      <c r="Z24" s="186" t="s">
        <v>72</v>
      </c>
      <c r="AA24" s="186"/>
      <c r="AB24" s="186"/>
      <c r="AC24" s="186"/>
      <c r="AD24" s="186"/>
      <c r="AE24" s="186"/>
      <c r="AF24" s="178">
        <f t="shared" si="7"/>
        <v>208</v>
      </c>
      <c r="AG24" s="236"/>
      <c r="AH24" s="237"/>
      <c r="AI24" s="237"/>
      <c r="AJ24" s="235"/>
      <c r="AK24" s="235"/>
      <c r="AL24" s="235"/>
      <c r="AM24" s="235"/>
      <c r="AN24" s="235"/>
      <c r="AO24" s="235"/>
      <c r="AP24" s="235"/>
      <c r="AQ24" s="235"/>
      <c r="AR24" s="235"/>
      <c r="AS24" s="235"/>
      <c r="AV24" s="172" t="s">
        <v>61</v>
      </c>
      <c r="AW24" s="173"/>
      <c r="AX24" s="173"/>
      <c r="AY24" s="173"/>
      <c r="AZ24" s="173"/>
      <c r="BA24" s="173"/>
      <c r="BB24" s="173"/>
      <c r="BC24" s="206"/>
      <c r="BD24" s="206"/>
      <c r="BE24" s="235"/>
      <c r="BF24" s="235"/>
      <c r="BG24" s="235"/>
      <c r="BH24" s="235"/>
      <c r="BI24" s="235"/>
      <c r="BJ24" s="235"/>
      <c r="BK24" s="235"/>
      <c r="BL24" s="235"/>
      <c r="BM24" s="235"/>
      <c r="BN24" s="235"/>
      <c r="BO24" s="235"/>
      <c r="BP24" s="235"/>
      <c r="BS24" s="15"/>
      <c r="CM24" s="16"/>
      <c r="CO24" s="214"/>
      <c r="CP24" s="216"/>
      <c r="CQ24" s="110"/>
      <c r="CR24" s="109"/>
      <c r="CS24" s="109"/>
      <c r="CT24" s="109"/>
      <c r="CU24" s="109"/>
      <c r="CV24" s="109"/>
      <c r="CW24" s="109"/>
      <c r="CX24" s="109"/>
      <c r="CY24" s="109"/>
      <c r="CZ24" s="109"/>
      <c r="DA24" s="109"/>
      <c r="DB24" s="109"/>
      <c r="DC24" s="109"/>
      <c r="DD24" s="109"/>
      <c r="DE24" s="109"/>
      <c r="DF24" s="109"/>
      <c r="DG24" s="109"/>
      <c r="DH24" s="109"/>
      <c r="DI24" s="109"/>
      <c r="DJ24" s="109"/>
      <c r="DL24" s="128">
        <v>2</v>
      </c>
      <c r="DM24" s="110"/>
      <c r="DN24" s="111"/>
      <c r="DO24" s="113"/>
      <c r="DP24" s="114"/>
      <c r="DQ24" s="113"/>
      <c r="DR24" s="114"/>
      <c r="DS24" s="112"/>
      <c r="DT24" s="111"/>
      <c r="DU24" s="113"/>
      <c r="DV24" s="111"/>
      <c r="DW24" s="113"/>
      <c r="DX24" s="109"/>
      <c r="DY24" s="109"/>
      <c r="DZ24" s="109"/>
      <c r="EA24" s="114"/>
      <c r="EB24" s="112"/>
      <c r="EC24" s="109"/>
      <c r="ED24" s="109"/>
      <c r="EE24" s="109"/>
      <c r="EF24" s="114"/>
      <c r="EG24" s="112"/>
      <c r="EH24" s="109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</row>
    <row r="25" spans="2:161" ht="25" customHeight="1" thickBot="1">
      <c r="B25" s="17" t="s">
        <v>2</v>
      </c>
      <c r="C25" s="13" t="s">
        <v>1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4"/>
      <c r="Y25" s="72"/>
      <c r="Z25" s="186" t="s">
        <v>73</v>
      </c>
      <c r="AA25" s="186"/>
      <c r="AB25" s="186"/>
      <c r="AC25" s="186"/>
      <c r="AD25" s="186"/>
      <c r="AE25" s="186"/>
      <c r="AF25" s="178">
        <f t="shared" si="7"/>
        <v>69</v>
      </c>
      <c r="AG25" s="230"/>
      <c r="AH25" s="244">
        <f t="shared" si="8"/>
        <v>0.11594202898550725</v>
      </c>
      <c r="AI25" s="240"/>
      <c r="AJ25" s="240">
        <f t="shared" si="2"/>
        <v>0.73913043478260865</v>
      </c>
      <c r="AK25" s="240"/>
      <c r="AL25" s="240">
        <f t="shared" si="3"/>
        <v>1.4492753623188406E-2</v>
      </c>
      <c r="AM25" s="240"/>
      <c r="AN25" s="240">
        <f t="shared" si="4"/>
        <v>0</v>
      </c>
      <c r="AO25" s="240"/>
      <c r="AP25" s="240">
        <f t="shared" si="5"/>
        <v>0.11594202898550725</v>
      </c>
      <c r="AQ25" s="240"/>
      <c r="AR25" s="240">
        <f t="shared" si="6"/>
        <v>1.4492753623188406E-2</v>
      </c>
      <c r="AS25" s="241"/>
      <c r="AV25" s="72"/>
      <c r="AW25" s="186" t="s">
        <v>70</v>
      </c>
      <c r="AX25" s="186"/>
      <c r="AY25" s="186"/>
      <c r="AZ25" s="186"/>
      <c r="BA25" s="186"/>
      <c r="BB25" s="186"/>
      <c r="BC25" s="242">
        <v>381</v>
      </c>
      <c r="BD25" s="243"/>
      <c r="BE25" s="215">
        <v>0.45100000000000001</v>
      </c>
      <c r="BF25" s="215"/>
      <c r="BG25" s="215">
        <v>0.34100000000000003</v>
      </c>
      <c r="BH25" s="215"/>
      <c r="BI25" s="215">
        <v>8.1000000000000003E-2</v>
      </c>
      <c r="BJ25" s="215"/>
      <c r="BK25" s="215">
        <v>6.3E-2</v>
      </c>
      <c r="BL25" s="215"/>
      <c r="BM25" s="215">
        <v>5.8000000000000003E-2</v>
      </c>
      <c r="BN25" s="215"/>
      <c r="BO25" s="215">
        <v>5.0000000000000001E-3</v>
      </c>
      <c r="BP25" s="238"/>
      <c r="BS25" s="15"/>
      <c r="CM25" s="16"/>
      <c r="CO25" s="214"/>
      <c r="CP25" s="216">
        <v>30</v>
      </c>
      <c r="CQ25" s="110"/>
      <c r="CR25" s="109"/>
      <c r="CS25" s="109"/>
      <c r="CT25" s="109"/>
      <c r="CU25" s="109"/>
      <c r="CV25" s="109"/>
      <c r="CW25" s="109"/>
      <c r="CX25" s="109"/>
      <c r="CY25" s="109"/>
      <c r="CZ25" s="109"/>
      <c r="DA25" s="109"/>
      <c r="DB25" s="109"/>
      <c r="DC25" s="109"/>
      <c r="DD25" s="109"/>
      <c r="DE25" s="109"/>
      <c r="DF25" s="109"/>
      <c r="DG25" s="109"/>
      <c r="DH25" s="109"/>
      <c r="DI25" s="109"/>
      <c r="DJ25" s="109"/>
      <c r="DL25" s="128"/>
      <c r="DM25" s="110"/>
      <c r="DN25" s="111"/>
      <c r="DO25" s="113"/>
      <c r="DP25" s="114"/>
      <c r="DQ25" s="113"/>
      <c r="DR25" s="114"/>
      <c r="DS25" s="112"/>
      <c r="DT25" s="111"/>
      <c r="DU25" s="113"/>
      <c r="DV25" s="111"/>
      <c r="DW25" s="113"/>
      <c r="DX25" s="109"/>
      <c r="DY25" s="109"/>
      <c r="DZ25" s="109"/>
      <c r="EA25" s="114"/>
      <c r="EB25" s="112"/>
      <c r="EC25" s="109"/>
      <c r="ED25" s="109"/>
      <c r="EE25" s="109"/>
      <c r="EF25" s="114"/>
      <c r="EG25" s="112"/>
      <c r="EH25" s="109"/>
    </row>
    <row r="26" spans="2:161" ht="25" customHeight="1" thickBot="1">
      <c r="B26" s="15"/>
      <c r="V26" s="16"/>
      <c r="Y26" s="73"/>
      <c r="Z26" s="212" t="s">
        <v>74</v>
      </c>
      <c r="AA26" s="212"/>
      <c r="AB26" s="212"/>
      <c r="AC26" s="212"/>
      <c r="AD26" s="212"/>
      <c r="AE26" s="212"/>
      <c r="AF26" s="213">
        <f t="shared" si="7"/>
        <v>41</v>
      </c>
      <c r="AG26" s="239"/>
      <c r="AH26" s="235"/>
      <c r="AI26" s="235"/>
      <c r="AJ26" s="235"/>
      <c r="AK26" s="235"/>
      <c r="AL26" s="237"/>
      <c r="AM26" s="237"/>
      <c r="AN26" s="235"/>
      <c r="AO26" s="235"/>
      <c r="AP26" s="235"/>
      <c r="AQ26" s="235"/>
      <c r="AR26" s="235"/>
      <c r="AS26" s="235"/>
      <c r="AV26" s="72"/>
      <c r="AW26" s="186" t="s">
        <v>71</v>
      </c>
      <c r="AX26" s="186"/>
      <c r="AY26" s="186"/>
      <c r="AZ26" s="186"/>
      <c r="BA26" s="186"/>
      <c r="BB26" s="186"/>
      <c r="BC26" s="206"/>
      <c r="BD26" s="206"/>
      <c r="BE26" s="235"/>
      <c r="BF26" s="235"/>
      <c r="BG26" s="235"/>
      <c r="BH26" s="235"/>
      <c r="BI26" s="235"/>
      <c r="BJ26" s="235"/>
      <c r="BK26" s="235"/>
      <c r="BL26" s="235"/>
      <c r="BM26" s="235"/>
      <c r="BN26" s="235"/>
      <c r="BO26" s="235"/>
      <c r="BP26" s="235"/>
      <c r="BS26" s="15"/>
      <c r="CM26" s="16"/>
      <c r="CO26" s="214"/>
      <c r="CP26" s="216"/>
      <c r="CQ26" s="110"/>
      <c r="CR26" s="109"/>
      <c r="CS26" s="109"/>
      <c r="CT26" s="109"/>
      <c r="CU26" s="109"/>
      <c r="CV26" s="109"/>
      <c r="CW26" s="109"/>
      <c r="CX26" s="109"/>
      <c r="CY26" s="109"/>
      <c r="CZ26" s="109"/>
      <c r="DA26" s="109"/>
      <c r="DB26" s="109"/>
      <c r="DC26" s="109"/>
      <c r="DD26" s="109"/>
      <c r="DE26" s="109"/>
      <c r="DF26" s="109"/>
      <c r="DG26" s="109"/>
      <c r="DH26" s="109"/>
      <c r="DI26" s="109"/>
      <c r="DJ26" s="109"/>
      <c r="DM26" s="116"/>
      <c r="DN26" s="117"/>
      <c r="DO26" s="118"/>
      <c r="DP26" s="119"/>
      <c r="DQ26" s="118"/>
      <c r="DR26" s="119"/>
      <c r="DS26" s="120"/>
      <c r="DT26" s="117"/>
      <c r="DU26" s="118"/>
      <c r="DV26" s="117"/>
      <c r="DW26" s="118"/>
      <c r="DX26" s="121"/>
      <c r="DY26" s="121"/>
      <c r="DZ26" s="121"/>
      <c r="EA26" s="119"/>
      <c r="EB26" s="120"/>
      <c r="EC26" s="121"/>
      <c r="ED26" s="121"/>
      <c r="EE26" s="121"/>
      <c r="EF26" s="119"/>
      <c r="EG26" s="120"/>
      <c r="EH26" s="121"/>
    </row>
    <row r="27" spans="2:161" ht="25" customHeight="1" thickBot="1">
      <c r="B27" s="15"/>
      <c r="V27" s="16"/>
      <c r="AV27" s="72"/>
      <c r="AW27" s="186" t="s">
        <v>72</v>
      </c>
      <c r="AX27" s="186"/>
      <c r="AY27" s="186"/>
      <c r="AZ27" s="186"/>
      <c r="BA27" s="186"/>
      <c r="BB27" s="186"/>
      <c r="BC27" s="206"/>
      <c r="BD27" s="206"/>
      <c r="BE27" s="235"/>
      <c r="BF27" s="235"/>
      <c r="BG27" s="235"/>
      <c r="BH27" s="235"/>
      <c r="BI27" s="235"/>
      <c r="BJ27" s="235"/>
      <c r="BK27" s="235"/>
      <c r="BL27" s="235"/>
      <c r="BM27" s="235"/>
      <c r="BN27" s="235"/>
      <c r="BO27" s="235"/>
      <c r="BP27" s="235"/>
      <c r="BS27" s="15"/>
      <c r="CM27" s="16"/>
      <c r="CO27" s="214"/>
      <c r="CP27" s="216">
        <v>10</v>
      </c>
      <c r="CQ27" s="110"/>
      <c r="CR27" s="109"/>
      <c r="CS27" s="109"/>
      <c r="CT27" s="109"/>
      <c r="CU27" s="109"/>
      <c r="CV27" s="109"/>
      <c r="CW27" s="109"/>
      <c r="CX27" s="109"/>
      <c r="CY27" s="109"/>
      <c r="CZ27" s="109"/>
      <c r="DA27" s="109"/>
      <c r="DB27" s="109"/>
      <c r="DC27" s="109"/>
      <c r="DD27" s="109"/>
      <c r="DE27" s="109"/>
      <c r="DF27" s="109"/>
      <c r="DG27" s="109"/>
      <c r="DH27" s="109"/>
      <c r="DI27" s="109"/>
      <c r="DJ27" s="109"/>
      <c r="DM27" s="2"/>
      <c r="DN27" s="124">
        <v>2</v>
      </c>
      <c r="DO27" s="124"/>
      <c r="DP27" s="124">
        <v>4</v>
      </c>
      <c r="DQ27" s="124"/>
      <c r="DR27" s="124">
        <v>6</v>
      </c>
      <c r="DS27" s="124"/>
      <c r="DT27" s="124">
        <v>8</v>
      </c>
      <c r="DU27" s="124"/>
      <c r="DV27" s="124">
        <v>10</v>
      </c>
      <c r="DW27" s="124"/>
      <c r="DX27" s="2"/>
      <c r="DY27" s="2"/>
      <c r="DZ27" s="2"/>
      <c r="EA27" s="124">
        <v>15</v>
      </c>
      <c r="EB27" s="124"/>
      <c r="EC27" s="2"/>
      <c r="ED27" s="2"/>
      <c r="EE27" s="2"/>
      <c r="EF27" s="124">
        <v>20</v>
      </c>
      <c r="EG27" s="124"/>
      <c r="EH27" s="2"/>
    </row>
    <row r="28" spans="2:161" ht="25" customHeight="1" thickBot="1">
      <c r="B28" s="15"/>
      <c r="V28" s="16"/>
      <c r="Y28" s="17" t="s">
        <v>2</v>
      </c>
      <c r="Z28" s="13" t="s">
        <v>90</v>
      </c>
      <c r="AA28" s="13"/>
      <c r="AB28" s="13" t="s">
        <v>91</v>
      </c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4"/>
      <c r="AV28" s="72"/>
      <c r="AW28" s="186" t="s">
        <v>73</v>
      </c>
      <c r="AX28" s="186"/>
      <c r="AY28" s="186"/>
      <c r="AZ28" s="186"/>
      <c r="BA28" s="186"/>
      <c r="BB28" s="186"/>
      <c r="BC28" s="206"/>
      <c r="BD28" s="206"/>
      <c r="BE28" s="235"/>
      <c r="BF28" s="235"/>
      <c r="BG28" s="235"/>
      <c r="BH28" s="235"/>
      <c r="BI28" s="235"/>
      <c r="BJ28" s="235"/>
      <c r="BK28" s="235"/>
      <c r="BL28" s="235"/>
      <c r="BM28" s="235"/>
      <c r="BN28" s="235"/>
      <c r="BO28" s="235"/>
      <c r="BP28" s="235"/>
      <c r="BS28" s="15"/>
      <c r="CM28" s="16"/>
      <c r="CO28" s="214"/>
      <c r="CP28" s="216"/>
      <c r="CQ28" s="110"/>
      <c r="CR28" s="109"/>
      <c r="CS28" s="109"/>
      <c r="CT28" s="109"/>
      <c r="CU28" s="109"/>
      <c r="CV28" s="109"/>
      <c r="CW28" s="109"/>
      <c r="CX28" s="109"/>
      <c r="CY28" s="109"/>
      <c r="CZ28" s="109"/>
      <c r="DA28" s="109"/>
      <c r="DB28" s="109"/>
      <c r="DC28" s="109"/>
      <c r="DD28" s="109"/>
      <c r="DE28" s="109"/>
      <c r="DF28" s="109"/>
      <c r="DG28" s="109"/>
      <c r="DH28" s="109"/>
      <c r="DI28" s="109"/>
      <c r="DJ28" s="109"/>
    </row>
    <row r="29" spans="2:161" ht="25" customHeight="1" thickBot="1"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10"/>
      <c r="Y29" s="11"/>
      <c r="Z29" s="9"/>
      <c r="AA29" s="9"/>
      <c r="AB29" s="9" t="s">
        <v>92</v>
      </c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10"/>
      <c r="AV29" s="73"/>
      <c r="AW29" s="212" t="s">
        <v>74</v>
      </c>
      <c r="AX29" s="212"/>
      <c r="AY29" s="212"/>
      <c r="AZ29" s="212"/>
      <c r="BA29" s="212"/>
      <c r="BB29" s="212"/>
      <c r="BC29" s="206"/>
      <c r="BD29" s="206"/>
      <c r="BE29" s="235"/>
      <c r="BF29" s="235"/>
      <c r="BG29" s="235"/>
      <c r="BH29" s="235"/>
      <c r="BI29" s="235"/>
      <c r="BJ29" s="235"/>
      <c r="BK29" s="235"/>
      <c r="BL29" s="235"/>
      <c r="BM29" s="235"/>
      <c r="BN29" s="235"/>
      <c r="BO29" s="235"/>
      <c r="BP29" s="235"/>
      <c r="BS29" s="11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10"/>
      <c r="CP29" s="25">
        <v>0</v>
      </c>
      <c r="CR29" s="127">
        <v>200</v>
      </c>
      <c r="CS29" s="127"/>
      <c r="CT29" s="127">
        <v>400</v>
      </c>
      <c r="CU29" s="127"/>
      <c r="CV29" s="127">
        <v>600</v>
      </c>
      <c r="CW29" s="127"/>
      <c r="CX29" s="127">
        <v>800</v>
      </c>
      <c r="CY29" s="127"/>
      <c r="CZ29" s="127">
        <v>1000</v>
      </c>
      <c r="DA29" s="127"/>
      <c r="DE29" s="127">
        <v>1500</v>
      </c>
      <c r="DF29" s="127"/>
    </row>
    <row r="30" spans="2:161" ht="25" customHeight="1">
      <c r="R30" s="23"/>
      <c r="S30" s="24"/>
      <c r="T30" s="24"/>
      <c r="U30" s="24"/>
      <c r="V30" s="24"/>
      <c r="W30" s="2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</row>
    <row r="31" spans="2:161" ht="25" customHeight="1">
      <c r="R31" s="24"/>
      <c r="S31" s="24"/>
      <c r="T31" s="24"/>
      <c r="U31" s="24"/>
      <c r="V31" s="24"/>
      <c r="W31" s="24"/>
    </row>
  </sheetData>
  <mergeCells count="358">
    <mergeCell ref="DN27:DO27"/>
    <mergeCell ref="DP27:DQ27"/>
    <mergeCell ref="DR27:DS27"/>
    <mergeCell ref="DT27:DU27"/>
    <mergeCell ref="DV27:DW27"/>
    <mergeCell ref="EA27:EB27"/>
    <mergeCell ref="EF27:EG27"/>
    <mergeCell ref="CZ29:DA29"/>
    <mergeCell ref="DE29:DF29"/>
    <mergeCell ref="BM29:BN29"/>
    <mergeCell ref="BO29:BP29"/>
    <mergeCell ref="CR29:CS29"/>
    <mergeCell ref="CT29:CU29"/>
    <mergeCell ref="CV29:CW29"/>
    <mergeCell ref="CX29:CY29"/>
    <mergeCell ref="AW29:BB29"/>
    <mergeCell ref="BC29:BD29"/>
    <mergeCell ref="BE29:BF29"/>
    <mergeCell ref="BG29:BH29"/>
    <mergeCell ref="BI29:BJ29"/>
    <mergeCell ref="BK29:BL29"/>
    <mergeCell ref="BK26:BL26"/>
    <mergeCell ref="BO27:BP27"/>
    <mergeCell ref="CP27:CP28"/>
    <mergeCell ref="AW28:BB28"/>
    <mergeCell ref="BC28:BD28"/>
    <mergeCell ref="BE28:BF28"/>
    <mergeCell ref="BG28:BH28"/>
    <mergeCell ref="BI28:BJ28"/>
    <mergeCell ref="BK28:BL28"/>
    <mergeCell ref="BM28:BN28"/>
    <mergeCell ref="BO28:BP28"/>
    <mergeCell ref="BK27:BL27"/>
    <mergeCell ref="BM27:BN27"/>
    <mergeCell ref="BM26:BN26"/>
    <mergeCell ref="BO26:BP26"/>
    <mergeCell ref="AH25:AI25"/>
    <mergeCell ref="AJ25:AK25"/>
    <mergeCell ref="AL25:AM25"/>
    <mergeCell ref="AN25:AO25"/>
    <mergeCell ref="AW27:BB27"/>
    <mergeCell ref="BC27:BD27"/>
    <mergeCell ref="BE27:BF27"/>
    <mergeCell ref="BG27:BH27"/>
    <mergeCell ref="BI27:BJ27"/>
    <mergeCell ref="AW26:BB26"/>
    <mergeCell ref="BC26:BD26"/>
    <mergeCell ref="BE26:BF26"/>
    <mergeCell ref="BG26:BH26"/>
    <mergeCell ref="BI26:BJ26"/>
    <mergeCell ref="Z24:AE24"/>
    <mergeCell ref="AF24:AG24"/>
    <mergeCell ref="AH24:AI24"/>
    <mergeCell ref="AJ24:AK24"/>
    <mergeCell ref="AL24:AM24"/>
    <mergeCell ref="AN24:AO24"/>
    <mergeCell ref="BO25:BP25"/>
    <mergeCell ref="CP25:CP26"/>
    <mergeCell ref="Z26:AE26"/>
    <mergeCell ref="AF26:AG26"/>
    <mergeCell ref="AH26:AI26"/>
    <mergeCell ref="AJ26:AK26"/>
    <mergeCell ref="AL26:AM26"/>
    <mergeCell ref="AN26:AO26"/>
    <mergeCell ref="AP26:AQ26"/>
    <mergeCell ref="AR26:AS26"/>
    <mergeCell ref="AP25:AQ25"/>
    <mergeCell ref="AR25:AS25"/>
    <mergeCell ref="AW25:BB25"/>
    <mergeCell ref="BC25:BD25"/>
    <mergeCell ref="BE25:BF25"/>
    <mergeCell ref="BG25:BH25"/>
    <mergeCell ref="Z25:AE25"/>
    <mergeCell ref="AF25:AG25"/>
    <mergeCell ref="DL22:DL23"/>
    <mergeCell ref="AN22:AO22"/>
    <mergeCell ref="BG23:BH23"/>
    <mergeCell ref="BI23:BJ23"/>
    <mergeCell ref="BK23:BL23"/>
    <mergeCell ref="BM23:BN23"/>
    <mergeCell ref="BO23:BP23"/>
    <mergeCell ref="CP23:CP24"/>
    <mergeCell ref="BI24:BJ24"/>
    <mergeCell ref="BK24:BL24"/>
    <mergeCell ref="BM24:BN24"/>
    <mergeCell ref="BO24:BP24"/>
    <mergeCell ref="AP24:AQ24"/>
    <mergeCell ref="AR24:AS24"/>
    <mergeCell ref="AV24:BB24"/>
    <mergeCell ref="BC24:BD24"/>
    <mergeCell ref="BE24:BF24"/>
    <mergeCell ref="BG24:BH24"/>
    <mergeCell ref="I23:K23"/>
    <mergeCell ref="O23:P23"/>
    <mergeCell ref="Z23:AE23"/>
    <mergeCell ref="AF23:AG23"/>
    <mergeCell ref="AH23:AI23"/>
    <mergeCell ref="AJ23:AK23"/>
    <mergeCell ref="AL23:AM23"/>
    <mergeCell ref="Z22:AE22"/>
    <mergeCell ref="AF22:AG22"/>
    <mergeCell ref="AH22:AI22"/>
    <mergeCell ref="AJ22:AK22"/>
    <mergeCell ref="AL22:AM22"/>
    <mergeCell ref="F21:V21"/>
    <mergeCell ref="Y21:AE21"/>
    <mergeCell ref="AF21:AG21"/>
    <mergeCell ref="AH21:AI21"/>
    <mergeCell ref="AJ21:AK21"/>
    <mergeCell ref="AL21:AM21"/>
    <mergeCell ref="BI20:BJ20"/>
    <mergeCell ref="BK20:BL20"/>
    <mergeCell ref="BM20:BN20"/>
    <mergeCell ref="BG21:BH21"/>
    <mergeCell ref="BI21:BJ21"/>
    <mergeCell ref="BK21:BL21"/>
    <mergeCell ref="BM21:BN21"/>
    <mergeCell ref="AN21:AO21"/>
    <mergeCell ref="AP21:AQ21"/>
    <mergeCell ref="AR21:AS21"/>
    <mergeCell ref="AW21:BB21"/>
    <mergeCell ref="BC21:BD21"/>
    <mergeCell ref="BE21:BF21"/>
    <mergeCell ref="Y20:AE20"/>
    <mergeCell ref="AF20:AG20"/>
    <mergeCell ref="AH20:AI20"/>
    <mergeCell ref="AJ20:AK20"/>
    <mergeCell ref="AL20:AM20"/>
    <mergeCell ref="AN20:AO20"/>
    <mergeCell ref="BO20:BP20"/>
    <mergeCell ref="CO20:CO28"/>
    <mergeCell ref="DL20:DL21"/>
    <mergeCell ref="DL24:DL25"/>
    <mergeCell ref="BI25:BJ25"/>
    <mergeCell ref="BK25:BL25"/>
    <mergeCell ref="BM25:BN25"/>
    <mergeCell ref="AP20:AQ20"/>
    <mergeCell ref="AR20:AS20"/>
    <mergeCell ref="AW20:BB20"/>
    <mergeCell ref="BC20:BD20"/>
    <mergeCell ref="BE20:BF20"/>
    <mergeCell ref="BG20:BH20"/>
    <mergeCell ref="BO21:BP21"/>
    <mergeCell ref="CP21:CP22"/>
    <mergeCell ref="AN23:AO23"/>
    <mergeCell ref="AP23:AQ23"/>
    <mergeCell ref="AR23:AS23"/>
    <mergeCell ref="AV23:BB23"/>
    <mergeCell ref="BC23:BD23"/>
    <mergeCell ref="BE23:BF23"/>
    <mergeCell ref="AP22:AQ22"/>
    <mergeCell ref="AR22:AS22"/>
    <mergeCell ref="BK18:BL18"/>
    <mergeCell ref="BM18:BN18"/>
    <mergeCell ref="BO18:BP18"/>
    <mergeCell ref="DL18:DL19"/>
    <mergeCell ref="D19:F19"/>
    <mergeCell ref="AW19:BB19"/>
    <mergeCell ref="BC19:BD19"/>
    <mergeCell ref="BE19:BF19"/>
    <mergeCell ref="BG19:BH19"/>
    <mergeCell ref="BI19:BJ19"/>
    <mergeCell ref="BK19:BL19"/>
    <mergeCell ref="BM19:BN19"/>
    <mergeCell ref="BO19:BP19"/>
    <mergeCell ref="DG19:DJ19"/>
    <mergeCell ref="D18:F18"/>
    <mergeCell ref="AW18:BB18"/>
    <mergeCell ref="BC18:BD18"/>
    <mergeCell ref="BE18:BF18"/>
    <mergeCell ref="BG18:BH18"/>
    <mergeCell ref="BI18:BJ18"/>
    <mergeCell ref="AP17:AQ17"/>
    <mergeCell ref="AR17:AS17"/>
    <mergeCell ref="AW17:BB17"/>
    <mergeCell ref="BC17:BD17"/>
    <mergeCell ref="BE17:BF17"/>
    <mergeCell ref="BG17:BH17"/>
    <mergeCell ref="Z17:AE17"/>
    <mergeCell ref="AF17:AG17"/>
    <mergeCell ref="AH17:AI17"/>
    <mergeCell ref="AJ17:AK17"/>
    <mergeCell ref="AL17:AM17"/>
    <mergeCell ref="AN17:AO17"/>
    <mergeCell ref="CW16:CZ16"/>
    <mergeCell ref="DA16:DE16"/>
    <mergeCell ref="DF16:DJ16"/>
    <mergeCell ref="DL16:DL17"/>
    <mergeCell ref="BC16:BD16"/>
    <mergeCell ref="BE16:BF16"/>
    <mergeCell ref="BG16:BH16"/>
    <mergeCell ref="BI16:BJ16"/>
    <mergeCell ref="BK16:BL16"/>
    <mergeCell ref="BM16:BN16"/>
    <mergeCell ref="BI17:BJ17"/>
    <mergeCell ref="BK17:BL17"/>
    <mergeCell ref="BM17:BN17"/>
    <mergeCell ref="BO17:BP17"/>
    <mergeCell ref="EE15:EH15"/>
    <mergeCell ref="Z16:AE16"/>
    <mergeCell ref="AF16:AG16"/>
    <mergeCell ref="AH16:AI16"/>
    <mergeCell ref="AJ16:AK16"/>
    <mergeCell ref="AL16:AM16"/>
    <mergeCell ref="AN16:AO16"/>
    <mergeCell ref="AP16:AQ16"/>
    <mergeCell ref="AR16:AS16"/>
    <mergeCell ref="AV16:BB16"/>
    <mergeCell ref="BM15:BN15"/>
    <mergeCell ref="BO15:BP15"/>
    <mergeCell ref="CQ15:CV15"/>
    <mergeCell ref="CW15:CZ15"/>
    <mergeCell ref="DA15:DE15"/>
    <mergeCell ref="DF15:DJ15"/>
    <mergeCell ref="AV15:BB15"/>
    <mergeCell ref="BC15:BD15"/>
    <mergeCell ref="BE15:BF15"/>
    <mergeCell ref="BG15:BH15"/>
    <mergeCell ref="BI15:BJ15"/>
    <mergeCell ref="BK15:BL15"/>
    <mergeCell ref="BO16:BP16"/>
    <mergeCell ref="CQ16:CV16"/>
    <mergeCell ref="Z15:AE15"/>
    <mergeCell ref="AF15:AG15"/>
    <mergeCell ref="AH15:AI15"/>
    <mergeCell ref="AJ15:AK15"/>
    <mergeCell ref="AL15:AM15"/>
    <mergeCell ref="AN15:AO15"/>
    <mergeCell ref="AP15:AQ15"/>
    <mergeCell ref="AR15:AS15"/>
    <mergeCell ref="CQ14:CV14"/>
    <mergeCell ref="CW13:CZ13"/>
    <mergeCell ref="DA13:DE13"/>
    <mergeCell ref="DF13:DJ13"/>
    <mergeCell ref="DO13:DT13"/>
    <mergeCell ref="DU13:DX13"/>
    <mergeCell ref="DY14:EC14"/>
    <mergeCell ref="ED14:EH14"/>
    <mergeCell ref="CW14:CZ14"/>
    <mergeCell ref="DA14:DE14"/>
    <mergeCell ref="DF14:DJ14"/>
    <mergeCell ref="DO14:DT14"/>
    <mergeCell ref="DU14:DX14"/>
    <mergeCell ref="Z14:AE14"/>
    <mergeCell ref="AF14:AG14"/>
    <mergeCell ref="AH14:AI14"/>
    <mergeCell ref="AJ14:AK14"/>
    <mergeCell ref="AL14:AM14"/>
    <mergeCell ref="AN14:AO14"/>
    <mergeCell ref="AP14:AQ14"/>
    <mergeCell ref="AR14:AS14"/>
    <mergeCell ref="CQ13:CV13"/>
    <mergeCell ref="Z13:AE13"/>
    <mergeCell ref="AF13:AG13"/>
    <mergeCell ref="AH13:AI13"/>
    <mergeCell ref="AJ13:AK13"/>
    <mergeCell ref="AL13:AM13"/>
    <mergeCell ref="AN13:AO13"/>
    <mergeCell ref="AP13:AQ13"/>
    <mergeCell ref="AR13:AS13"/>
    <mergeCell ref="CQ12:CV12"/>
    <mergeCell ref="ED11:EH11"/>
    <mergeCell ref="CW11:CZ11"/>
    <mergeCell ref="DA11:DE11"/>
    <mergeCell ref="DF11:DJ11"/>
    <mergeCell ref="DO11:DT11"/>
    <mergeCell ref="DU11:DX11"/>
    <mergeCell ref="DY11:EC11"/>
    <mergeCell ref="DY12:EC12"/>
    <mergeCell ref="ED12:EH12"/>
    <mergeCell ref="CW12:CZ12"/>
    <mergeCell ref="DA12:DE12"/>
    <mergeCell ref="DF12:DJ12"/>
    <mergeCell ref="DO12:DT12"/>
    <mergeCell ref="DU12:DX12"/>
    <mergeCell ref="DY13:EC13"/>
    <mergeCell ref="ED13:EH13"/>
    <mergeCell ref="Y12:AE12"/>
    <mergeCell ref="AF12:AG12"/>
    <mergeCell ref="AH12:AI12"/>
    <mergeCell ref="AJ12:AK12"/>
    <mergeCell ref="AL12:AM12"/>
    <mergeCell ref="AN12:AO12"/>
    <mergeCell ref="AP12:AQ12"/>
    <mergeCell ref="AR12:AS12"/>
    <mergeCell ref="CC12:CH12"/>
    <mergeCell ref="Y11:AE11"/>
    <mergeCell ref="AF11:AG11"/>
    <mergeCell ref="AH11:AI11"/>
    <mergeCell ref="AJ11:AK11"/>
    <mergeCell ref="AL11:AM11"/>
    <mergeCell ref="AN11:AO11"/>
    <mergeCell ref="AP11:AQ11"/>
    <mergeCell ref="AR11:AS11"/>
    <mergeCell ref="CQ11:CV11"/>
    <mergeCell ref="X9:Z9"/>
    <mergeCell ref="CW9:CZ9"/>
    <mergeCell ref="DO9:DT9"/>
    <mergeCell ref="DU9:DX9"/>
    <mergeCell ref="DY9:EC9"/>
    <mergeCell ref="ED9:EH9"/>
    <mergeCell ref="CD10:CG10"/>
    <mergeCell ref="CI10:CM10"/>
    <mergeCell ref="CQ10:CV10"/>
    <mergeCell ref="CW10:CZ10"/>
    <mergeCell ref="DA10:DE10"/>
    <mergeCell ref="DF10:DJ10"/>
    <mergeCell ref="DO10:DT10"/>
    <mergeCell ref="DU10:DX10"/>
    <mergeCell ref="DY10:EC10"/>
    <mergeCell ref="ED10:EH10"/>
    <mergeCell ref="ED7:EH7"/>
    <mergeCell ref="AI8:AM8"/>
    <mergeCell ref="AO8:AQ8"/>
    <mergeCell ref="CC8:CE8"/>
    <mergeCell ref="CP8:CV8"/>
    <mergeCell ref="DB8:DE8"/>
    <mergeCell ref="CA7:CC7"/>
    <mergeCell ref="CP7:CV7"/>
    <mergeCell ref="CW7:CZ8"/>
    <mergeCell ref="DA7:DA8"/>
    <mergeCell ref="DB7:DE7"/>
    <mergeCell ref="DF7:DF8"/>
    <mergeCell ref="DG8:DJ8"/>
    <mergeCell ref="DO8:DT8"/>
    <mergeCell ref="DU8:DX8"/>
    <mergeCell ref="DY8:EC8"/>
    <mergeCell ref="ED8:EH8"/>
    <mergeCell ref="A6:C6"/>
    <mergeCell ref="P6:V6"/>
    <mergeCell ref="AJ6:AK6"/>
    <mergeCell ref="CD6:CH6"/>
    <mergeCell ref="DU6:DX6"/>
    <mergeCell ref="DG7:DJ7"/>
    <mergeCell ref="DO7:DT7"/>
    <mergeCell ref="DU7:DX7"/>
    <mergeCell ref="DY7:EC7"/>
    <mergeCell ref="A2:D4"/>
    <mergeCell ref="E2:W2"/>
    <mergeCell ref="X2:Z2"/>
    <mergeCell ref="BR2:BT2"/>
    <mergeCell ref="CO2:CQ2"/>
    <mergeCell ref="DL2:DN2"/>
    <mergeCell ref="EK2:FC3"/>
    <mergeCell ref="E3:W3"/>
    <mergeCell ref="BV3:BY3"/>
    <mergeCell ref="E4:W4"/>
    <mergeCell ref="AB4:AE4"/>
    <mergeCell ref="AL4:AP4"/>
    <mergeCell ref="DN4:DT4"/>
    <mergeCell ref="DU4:DX5"/>
    <mergeCell ref="DY4:EC4"/>
    <mergeCell ref="ED4:EH4"/>
    <mergeCell ref="AD5:AF5"/>
    <mergeCell ref="CC5:CG5"/>
    <mergeCell ref="DN5:DT5"/>
    <mergeCell ref="DY5:EC5"/>
    <mergeCell ref="ED5:EH5"/>
  </mergeCells>
  <phoneticPr fontId="3"/>
  <pageMargins left="0.6" right="0.6" top="0.75" bottom="0.75" header="0.3" footer="0.3"/>
  <pageSetup paperSize="9" scale="99" orientation="portrait" r:id="rId1"/>
  <headerFooter>
    <oddHeader>&amp;L2023/05/16&amp;C&amp;"メイリオ,Regular"&amp;16&amp;A&amp;R&amp;"メイリオ,Regular"（担当：YOH）</oddHeader>
    <oddFooter>&amp;C&amp;"メイリオ,レギュラー"&amp;14&amp;P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E31"/>
  <sheetViews>
    <sheetView showGridLines="0" view="pageLayout" zoomScaleNormal="90" workbookViewId="0">
      <selection activeCell="CR3" sqref="CR3"/>
    </sheetView>
  </sheetViews>
  <sheetFormatPr baseColWidth="10" defaultColWidth="3.6640625" defaultRowHeight="25" customHeight="1"/>
  <cols>
    <col min="1" max="93" width="3.6640625" style="1"/>
    <col min="94" max="94" width="4.1640625" style="1" bestFit="1" customWidth="1"/>
    <col min="95" max="16384" width="3.6640625" style="1"/>
  </cols>
  <sheetData>
    <row r="1" spans="1:161" ht="25" customHeight="1" thickBot="1"/>
    <row r="2" spans="1:161" ht="25" customHeight="1" thickBot="1">
      <c r="A2" s="123" t="s">
        <v>0</v>
      </c>
      <c r="B2" s="124"/>
      <c r="C2" s="124"/>
      <c r="D2" s="125"/>
      <c r="E2" s="132" t="s">
        <v>40</v>
      </c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3"/>
      <c r="X2" s="127" t="s">
        <v>49</v>
      </c>
      <c r="Y2" s="127"/>
      <c r="Z2" s="127"/>
      <c r="AA2" s="27"/>
      <c r="AB2" s="27" t="s">
        <v>50</v>
      </c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127" t="s">
        <v>112</v>
      </c>
      <c r="BS2" s="127"/>
      <c r="BT2" s="127"/>
      <c r="BU2" s="27"/>
      <c r="BV2" s="27" t="s">
        <v>113</v>
      </c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127" t="s">
        <v>142</v>
      </c>
      <c r="CP2" s="127"/>
      <c r="CQ2" s="127"/>
      <c r="CS2" s="1" t="s">
        <v>143</v>
      </c>
      <c r="DL2" s="127" t="s">
        <v>173</v>
      </c>
      <c r="DM2" s="127"/>
      <c r="DN2" s="127"/>
      <c r="DO2" s="27"/>
      <c r="DP2" s="27" t="s">
        <v>174</v>
      </c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K2" s="123" t="s">
        <v>3</v>
      </c>
      <c r="EL2" s="124"/>
      <c r="EM2" s="124"/>
      <c r="EN2" s="124"/>
      <c r="EO2" s="124"/>
      <c r="EP2" s="124"/>
      <c r="EQ2" s="124"/>
      <c r="ER2" s="124"/>
      <c r="ES2" s="124"/>
      <c r="ET2" s="124"/>
      <c r="EU2" s="124"/>
      <c r="EV2" s="124"/>
      <c r="EW2" s="124"/>
      <c r="EX2" s="124"/>
      <c r="EY2" s="124"/>
      <c r="EZ2" s="124"/>
      <c r="FA2" s="124"/>
      <c r="FB2" s="124"/>
      <c r="FC2" s="125"/>
    </row>
    <row r="3" spans="1:161" ht="25" customHeight="1" thickBot="1">
      <c r="A3" s="126"/>
      <c r="B3" s="127"/>
      <c r="C3" s="127"/>
      <c r="D3" s="128"/>
      <c r="E3" s="134" t="s">
        <v>41</v>
      </c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5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136" t="s">
        <v>114</v>
      </c>
      <c r="BW3" s="137"/>
      <c r="BX3" s="137"/>
      <c r="BY3" s="138"/>
      <c r="BZ3" s="27" t="s">
        <v>115</v>
      </c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T3" s="1" t="s">
        <v>144</v>
      </c>
      <c r="CU3" s="1" t="s">
        <v>166</v>
      </c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  <c r="EG3" s="27"/>
      <c r="EH3" s="27"/>
      <c r="EK3" s="129"/>
      <c r="EL3" s="130"/>
      <c r="EM3" s="130"/>
      <c r="EN3" s="130"/>
      <c r="EO3" s="130"/>
      <c r="EP3" s="130"/>
      <c r="EQ3" s="130"/>
      <c r="ER3" s="130"/>
      <c r="ES3" s="130"/>
      <c r="ET3" s="130"/>
      <c r="EU3" s="130"/>
      <c r="EV3" s="130"/>
      <c r="EW3" s="130"/>
      <c r="EX3" s="130"/>
      <c r="EY3" s="130"/>
      <c r="EZ3" s="130"/>
      <c r="FA3" s="130"/>
      <c r="FB3" s="130"/>
      <c r="FC3" s="131"/>
    </row>
    <row r="4" spans="1:161" ht="25" customHeight="1" thickTop="1" thickBot="1">
      <c r="A4" s="129"/>
      <c r="B4" s="130"/>
      <c r="C4" s="130"/>
      <c r="D4" s="131"/>
      <c r="E4" s="139" t="s">
        <v>42</v>
      </c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40"/>
      <c r="X4" s="27"/>
      <c r="Y4" s="27"/>
      <c r="Z4" s="27"/>
      <c r="AA4" s="27"/>
      <c r="AB4" s="141" t="s">
        <v>50</v>
      </c>
      <c r="AC4" s="142"/>
      <c r="AD4" s="143"/>
      <c r="AE4" s="144"/>
      <c r="AF4" s="27" t="s">
        <v>57</v>
      </c>
      <c r="AG4" s="27"/>
      <c r="AH4" s="27"/>
      <c r="AI4" s="27"/>
      <c r="AJ4" s="27"/>
      <c r="AK4" s="27"/>
      <c r="AL4" s="136" t="s">
        <v>84</v>
      </c>
      <c r="AM4" s="137"/>
      <c r="AN4" s="137"/>
      <c r="AO4" s="137"/>
      <c r="AP4" s="138"/>
      <c r="AQ4" s="27" t="s">
        <v>51</v>
      </c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 t="s">
        <v>116</v>
      </c>
      <c r="BW4" s="27" t="s">
        <v>117</v>
      </c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U4" s="1" t="s">
        <v>146</v>
      </c>
      <c r="CW4" s="1" t="s">
        <v>147</v>
      </c>
      <c r="DL4" s="27"/>
      <c r="DM4" s="27"/>
      <c r="DN4" s="123" t="s">
        <v>154</v>
      </c>
      <c r="DO4" s="124"/>
      <c r="DP4" s="124"/>
      <c r="DQ4" s="124"/>
      <c r="DR4" s="124"/>
      <c r="DS4" s="124"/>
      <c r="DT4" s="125"/>
      <c r="DU4" s="123" t="s">
        <v>153</v>
      </c>
      <c r="DV4" s="124"/>
      <c r="DW4" s="124"/>
      <c r="DX4" s="125"/>
      <c r="DY4" s="123" t="s">
        <v>151</v>
      </c>
      <c r="DZ4" s="124"/>
      <c r="EA4" s="124"/>
      <c r="EB4" s="124"/>
      <c r="EC4" s="125"/>
      <c r="ED4" s="123" t="s">
        <v>149</v>
      </c>
      <c r="EE4" s="124"/>
      <c r="EF4" s="124"/>
      <c r="EG4" s="124"/>
      <c r="EH4" s="125"/>
      <c r="EK4" s="18"/>
      <c r="EL4" s="2" t="s">
        <v>104</v>
      </c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3"/>
    </row>
    <row r="5" spans="1:161" ht="25" customHeight="1" thickBot="1"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AB5" s="1" t="s">
        <v>52</v>
      </c>
      <c r="AD5" s="148">
        <v>1</v>
      </c>
      <c r="AE5" s="137"/>
      <c r="AF5" s="138"/>
      <c r="AG5" s="1" t="s">
        <v>53</v>
      </c>
      <c r="BW5" s="1" t="s">
        <v>135</v>
      </c>
      <c r="CB5" s="101"/>
      <c r="CC5" s="136" t="s">
        <v>137</v>
      </c>
      <c r="CD5" s="137"/>
      <c r="CE5" s="137"/>
      <c r="CF5" s="137"/>
      <c r="CG5" s="138"/>
      <c r="CT5" s="1" t="s">
        <v>145</v>
      </c>
      <c r="CU5" s="1" t="s">
        <v>167</v>
      </c>
      <c r="DN5" s="145" t="s">
        <v>155</v>
      </c>
      <c r="DO5" s="146"/>
      <c r="DP5" s="146"/>
      <c r="DQ5" s="146"/>
      <c r="DR5" s="146"/>
      <c r="DS5" s="146"/>
      <c r="DT5" s="147"/>
      <c r="DU5" s="145"/>
      <c r="DV5" s="146"/>
      <c r="DW5" s="146"/>
      <c r="DX5" s="147"/>
      <c r="DY5" s="145" t="s">
        <v>152</v>
      </c>
      <c r="DZ5" s="146"/>
      <c r="EA5" s="146"/>
      <c r="EB5" s="146"/>
      <c r="EC5" s="147"/>
      <c r="ED5" s="145" t="s">
        <v>150</v>
      </c>
      <c r="EE5" s="146"/>
      <c r="EF5" s="146"/>
      <c r="EG5" s="146"/>
      <c r="EH5" s="147"/>
      <c r="EK5" s="19"/>
      <c r="EL5" s="1" t="s">
        <v>105</v>
      </c>
      <c r="FC5" s="5"/>
    </row>
    <row r="6" spans="1:161" ht="25" customHeight="1" thickTop="1" thickBot="1">
      <c r="A6" s="127" t="s">
        <v>43</v>
      </c>
      <c r="B6" s="127"/>
      <c r="C6" s="127"/>
      <c r="E6" s="1" t="s">
        <v>44</v>
      </c>
      <c r="P6" s="136" t="s">
        <v>83</v>
      </c>
      <c r="Q6" s="137"/>
      <c r="R6" s="137"/>
      <c r="S6" s="137"/>
      <c r="T6" s="137"/>
      <c r="U6" s="137"/>
      <c r="V6" s="138"/>
      <c r="AB6" s="1" t="s">
        <v>54</v>
      </c>
      <c r="AJ6" s="136">
        <v>1</v>
      </c>
      <c r="AK6" s="138"/>
      <c r="AL6" s="1" t="s">
        <v>55</v>
      </c>
      <c r="BW6" s="1" t="s">
        <v>136</v>
      </c>
      <c r="CD6" s="136" t="s">
        <v>138</v>
      </c>
      <c r="CE6" s="137"/>
      <c r="CF6" s="137"/>
      <c r="CG6" s="137"/>
      <c r="CH6" s="138"/>
      <c r="CU6" s="1" t="s">
        <v>146</v>
      </c>
      <c r="CW6" s="1" t="s">
        <v>148</v>
      </c>
      <c r="DN6" s="102" t="s">
        <v>61</v>
      </c>
      <c r="DO6" s="103"/>
      <c r="DP6" s="103"/>
      <c r="DQ6" s="103"/>
      <c r="DR6" s="103"/>
      <c r="DS6" s="103"/>
      <c r="DT6" s="104"/>
      <c r="DU6" s="149">
        <f>SUM(DU7:DX14)</f>
        <v>98</v>
      </c>
      <c r="DV6" s="150"/>
      <c r="DW6" s="150"/>
      <c r="DX6" s="151"/>
      <c r="DY6" s="105"/>
      <c r="DZ6" s="106"/>
      <c r="EA6" s="106"/>
      <c r="EB6" s="106"/>
      <c r="EC6" s="107"/>
      <c r="ED6" s="105"/>
      <c r="EE6" s="106"/>
      <c r="EF6" s="106"/>
      <c r="EG6" s="106"/>
      <c r="EH6" s="107"/>
      <c r="EK6" s="82"/>
      <c r="EL6" s="83" t="s">
        <v>110</v>
      </c>
      <c r="EM6" s="83"/>
      <c r="EN6" s="83"/>
      <c r="EO6" s="83"/>
      <c r="EP6" s="83"/>
      <c r="EQ6" s="83"/>
      <c r="ER6" s="83"/>
      <c r="ES6" s="83"/>
      <c r="ET6" s="83"/>
      <c r="EU6" s="83"/>
      <c r="EV6" s="83"/>
      <c r="EW6" s="83"/>
      <c r="EX6" s="83"/>
      <c r="EY6" s="83"/>
      <c r="EZ6" s="83"/>
      <c r="FA6" s="83"/>
      <c r="FB6" s="83"/>
      <c r="FC6" s="84"/>
    </row>
    <row r="7" spans="1:161" ht="25" customHeight="1" thickBot="1">
      <c r="BV7" s="1" t="s">
        <v>118</v>
      </c>
      <c r="CA7" s="136" t="s">
        <v>119</v>
      </c>
      <c r="CB7" s="137"/>
      <c r="CC7" s="138"/>
      <c r="CD7" s="1" t="s">
        <v>120</v>
      </c>
      <c r="CP7" s="123" t="s">
        <v>156</v>
      </c>
      <c r="CQ7" s="124"/>
      <c r="CR7" s="124"/>
      <c r="CS7" s="124"/>
      <c r="CT7" s="124"/>
      <c r="CU7" s="124"/>
      <c r="CV7" s="125"/>
      <c r="CW7" s="123" t="s">
        <v>153</v>
      </c>
      <c r="CX7" s="124"/>
      <c r="CY7" s="124"/>
      <c r="CZ7" s="125"/>
      <c r="DA7" s="123" t="s">
        <v>144</v>
      </c>
      <c r="DB7" s="124" t="s">
        <v>151</v>
      </c>
      <c r="DC7" s="124"/>
      <c r="DD7" s="124"/>
      <c r="DE7" s="125"/>
      <c r="DF7" s="123" t="s">
        <v>145</v>
      </c>
      <c r="DG7" s="124" t="s">
        <v>176</v>
      </c>
      <c r="DH7" s="124"/>
      <c r="DI7" s="124"/>
      <c r="DJ7" s="125"/>
      <c r="DN7" s="72"/>
      <c r="DO7" s="152" t="s">
        <v>178</v>
      </c>
      <c r="DP7" s="152"/>
      <c r="DQ7" s="152"/>
      <c r="DR7" s="152"/>
      <c r="DS7" s="152"/>
      <c r="DT7" s="153"/>
      <c r="DU7" s="154">
        <v>11</v>
      </c>
      <c r="DV7" s="155"/>
      <c r="DW7" s="155"/>
      <c r="DX7" s="155"/>
      <c r="DY7" s="156">
        <v>2</v>
      </c>
      <c r="DZ7" s="157"/>
      <c r="EA7" s="157"/>
      <c r="EB7" s="157"/>
      <c r="EC7" s="158"/>
      <c r="ED7" s="159">
        <f>DU7/DY7</f>
        <v>5.5</v>
      </c>
      <c r="EE7" s="160"/>
      <c r="EF7" s="160"/>
      <c r="EG7" s="160"/>
      <c r="EH7" s="161"/>
      <c r="EK7" s="82"/>
      <c r="EL7" s="83" t="s">
        <v>109</v>
      </c>
      <c r="EM7" s="83"/>
      <c r="EN7" s="83"/>
      <c r="EO7" s="83"/>
      <c r="EP7" s="83"/>
      <c r="EQ7" s="83"/>
      <c r="ER7" s="83"/>
      <c r="ES7" s="83"/>
      <c r="ET7" s="83"/>
      <c r="EU7" s="83"/>
      <c r="EV7" s="83"/>
      <c r="EW7" s="83"/>
      <c r="EX7" s="83"/>
      <c r="EY7" s="83"/>
      <c r="EZ7" s="83"/>
      <c r="FA7" s="83"/>
      <c r="FB7" s="83"/>
      <c r="FC7" s="84"/>
    </row>
    <row r="8" spans="1:161" ht="25" customHeight="1" thickBot="1">
      <c r="AB8" s="1" t="s">
        <v>56</v>
      </c>
      <c r="AH8" s="1" t="s">
        <v>58</v>
      </c>
      <c r="AI8" s="136" t="s">
        <v>59</v>
      </c>
      <c r="AJ8" s="137"/>
      <c r="AK8" s="137"/>
      <c r="AL8" s="137"/>
      <c r="AM8" s="138"/>
      <c r="AN8" s="1" t="s">
        <v>60</v>
      </c>
      <c r="AO8" s="136" t="s">
        <v>61</v>
      </c>
      <c r="AP8" s="137"/>
      <c r="AQ8" s="138"/>
      <c r="BV8" s="1" t="s">
        <v>121</v>
      </c>
      <c r="CC8" s="136" t="s">
        <v>122</v>
      </c>
      <c r="CD8" s="137"/>
      <c r="CE8" s="138"/>
      <c r="CF8" s="1" t="s">
        <v>120</v>
      </c>
      <c r="CP8" s="145" t="s">
        <v>157</v>
      </c>
      <c r="CQ8" s="146"/>
      <c r="CR8" s="146"/>
      <c r="CS8" s="146"/>
      <c r="CT8" s="146"/>
      <c r="CU8" s="146"/>
      <c r="CV8" s="147"/>
      <c r="CW8" s="145"/>
      <c r="CX8" s="146"/>
      <c r="CY8" s="146"/>
      <c r="CZ8" s="147"/>
      <c r="DA8" s="145"/>
      <c r="DB8" s="146" t="s">
        <v>175</v>
      </c>
      <c r="DC8" s="146"/>
      <c r="DD8" s="146"/>
      <c r="DE8" s="147"/>
      <c r="DF8" s="145"/>
      <c r="DG8" s="146" t="s">
        <v>150</v>
      </c>
      <c r="DH8" s="146"/>
      <c r="DI8" s="146"/>
      <c r="DJ8" s="147"/>
      <c r="DN8" s="72"/>
      <c r="DO8" s="152" t="s">
        <v>179</v>
      </c>
      <c r="DP8" s="152"/>
      <c r="DQ8" s="152"/>
      <c r="DR8" s="152"/>
      <c r="DS8" s="152"/>
      <c r="DT8" s="153"/>
      <c r="DU8" s="154">
        <v>16</v>
      </c>
      <c r="DV8" s="155"/>
      <c r="DW8" s="155"/>
      <c r="DX8" s="155"/>
      <c r="DY8" s="156">
        <v>2</v>
      </c>
      <c r="DZ8" s="157"/>
      <c r="EA8" s="157"/>
      <c r="EB8" s="157"/>
      <c r="EC8" s="158"/>
      <c r="ED8" s="162">
        <f t="shared" ref="ED8:ED14" si="0">DU8/DY8</f>
        <v>8</v>
      </c>
      <c r="EE8" s="163"/>
      <c r="EF8" s="163"/>
      <c r="EG8" s="163"/>
      <c r="EH8" s="164"/>
      <c r="EK8" s="22"/>
      <c r="EL8" s="9" t="s">
        <v>111</v>
      </c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12"/>
    </row>
    <row r="9" spans="1:161" ht="25" customHeight="1" thickTop="1" thickBot="1">
      <c r="X9" s="127" t="s">
        <v>62</v>
      </c>
      <c r="Y9" s="127"/>
      <c r="Z9" s="127"/>
      <c r="CP9" s="102" t="s">
        <v>61</v>
      </c>
      <c r="CQ9" s="103"/>
      <c r="CR9" s="103"/>
      <c r="CS9" s="103"/>
      <c r="CT9" s="103"/>
      <c r="CU9" s="103"/>
      <c r="CV9" s="104"/>
      <c r="CW9" s="149">
        <f>SUM(CW10:CZ16)</f>
        <v>534</v>
      </c>
      <c r="CX9" s="150"/>
      <c r="CY9" s="150"/>
      <c r="CZ9" s="151"/>
      <c r="DA9" s="105"/>
      <c r="DB9" s="106"/>
      <c r="DC9" s="106"/>
      <c r="DD9" s="106"/>
      <c r="DE9" s="107"/>
      <c r="DF9" s="105"/>
      <c r="DG9" s="106"/>
      <c r="DH9" s="106"/>
      <c r="DI9" s="106"/>
      <c r="DJ9" s="107"/>
      <c r="DN9" s="72"/>
      <c r="DO9" s="152" t="s">
        <v>180</v>
      </c>
      <c r="DP9" s="152"/>
      <c r="DQ9" s="152"/>
      <c r="DR9" s="152"/>
      <c r="DS9" s="152"/>
      <c r="DT9" s="153"/>
      <c r="DU9" s="154">
        <v>21</v>
      </c>
      <c r="DV9" s="155"/>
      <c r="DW9" s="155"/>
      <c r="DX9" s="155"/>
      <c r="DY9" s="156">
        <v>2</v>
      </c>
      <c r="DZ9" s="157"/>
      <c r="EA9" s="157"/>
      <c r="EB9" s="157"/>
      <c r="EC9" s="157"/>
      <c r="ED9" s="165">
        <f t="shared" si="0"/>
        <v>10.5</v>
      </c>
      <c r="EE9" s="165"/>
      <c r="EF9" s="165"/>
      <c r="EG9" s="165"/>
      <c r="EH9" s="165"/>
      <c r="EK9" s="20"/>
      <c r="EL9" s="13" t="s">
        <v>101</v>
      </c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21"/>
    </row>
    <row r="10" spans="1:161" ht="25" customHeight="1" thickBot="1">
      <c r="Y10" s="1" t="s">
        <v>77</v>
      </c>
      <c r="BV10" s="1" t="s">
        <v>123</v>
      </c>
      <c r="CD10" s="136" t="s">
        <v>126</v>
      </c>
      <c r="CE10" s="137"/>
      <c r="CF10" s="137"/>
      <c r="CG10" s="138"/>
      <c r="CH10" s="1" t="s">
        <v>124</v>
      </c>
      <c r="CI10" s="136" t="s">
        <v>125</v>
      </c>
      <c r="CJ10" s="137"/>
      <c r="CK10" s="137"/>
      <c r="CL10" s="137"/>
      <c r="CM10" s="138"/>
      <c r="CP10" s="72"/>
      <c r="CQ10" s="152" t="s">
        <v>158</v>
      </c>
      <c r="CR10" s="152"/>
      <c r="CS10" s="152"/>
      <c r="CT10" s="152"/>
      <c r="CU10" s="152"/>
      <c r="CV10" s="153"/>
      <c r="CW10" s="154">
        <v>19</v>
      </c>
      <c r="CX10" s="155"/>
      <c r="CY10" s="155"/>
      <c r="CZ10" s="155"/>
      <c r="DA10" s="245">
        <v>2</v>
      </c>
      <c r="DB10" s="245"/>
      <c r="DC10" s="245"/>
      <c r="DD10" s="245"/>
      <c r="DE10" s="245"/>
      <c r="DF10" s="245">
        <f>CW10/DA10</f>
        <v>9.5</v>
      </c>
      <c r="DG10" s="245"/>
      <c r="DH10" s="245"/>
      <c r="DI10" s="245"/>
      <c r="DJ10" s="245"/>
      <c r="DN10" s="72"/>
      <c r="DO10" s="152" t="s">
        <v>181</v>
      </c>
      <c r="DP10" s="152"/>
      <c r="DQ10" s="152"/>
      <c r="DR10" s="152"/>
      <c r="DS10" s="152"/>
      <c r="DT10" s="153"/>
      <c r="DU10" s="154">
        <v>15</v>
      </c>
      <c r="DV10" s="155"/>
      <c r="DW10" s="155"/>
      <c r="DX10" s="155"/>
      <c r="DY10" s="156">
        <v>2</v>
      </c>
      <c r="DZ10" s="157"/>
      <c r="EA10" s="157"/>
      <c r="EB10" s="157"/>
      <c r="EC10" s="157"/>
      <c r="ED10" s="165">
        <f t="shared" si="0"/>
        <v>7.5</v>
      </c>
      <c r="EE10" s="165"/>
      <c r="EF10" s="165"/>
      <c r="EG10" s="165"/>
      <c r="EH10" s="165"/>
      <c r="EK10" s="4"/>
      <c r="EL10" s="1" t="s">
        <v>102</v>
      </c>
      <c r="FC10" s="5"/>
    </row>
    <row r="11" spans="1:161" ht="25" customHeight="1" thickBot="1">
      <c r="Y11" s="167" t="s">
        <v>69</v>
      </c>
      <c r="Z11" s="168"/>
      <c r="AA11" s="168"/>
      <c r="AB11" s="168"/>
      <c r="AC11" s="168"/>
      <c r="AD11" s="168"/>
      <c r="AE11" s="168"/>
      <c r="AF11" s="169" t="s">
        <v>61</v>
      </c>
      <c r="AG11" s="170"/>
      <c r="AH11" s="170" t="s">
        <v>63</v>
      </c>
      <c r="AI11" s="170"/>
      <c r="AJ11" s="170" t="s">
        <v>64</v>
      </c>
      <c r="AK11" s="170"/>
      <c r="AL11" s="170" t="s">
        <v>65</v>
      </c>
      <c r="AM11" s="170"/>
      <c r="AN11" s="170" t="s">
        <v>66</v>
      </c>
      <c r="AO11" s="170"/>
      <c r="AP11" s="170" t="s">
        <v>67</v>
      </c>
      <c r="AQ11" s="170"/>
      <c r="AR11" s="170" t="s">
        <v>68</v>
      </c>
      <c r="AS11" s="171"/>
      <c r="CD11" s="26" t="s">
        <v>127</v>
      </c>
      <c r="CI11" s="26" t="s">
        <v>128</v>
      </c>
      <c r="CP11" s="72"/>
      <c r="CQ11" s="152" t="s">
        <v>159</v>
      </c>
      <c r="CR11" s="152"/>
      <c r="CS11" s="152"/>
      <c r="CT11" s="152"/>
      <c r="CU11" s="152"/>
      <c r="CV11" s="153"/>
      <c r="CW11" s="154">
        <v>110</v>
      </c>
      <c r="CX11" s="155"/>
      <c r="CY11" s="155"/>
      <c r="CZ11" s="155"/>
      <c r="DA11" s="246">
        <v>2</v>
      </c>
      <c r="DB11" s="246"/>
      <c r="DC11" s="246"/>
      <c r="DD11" s="246"/>
      <c r="DE11" s="246"/>
      <c r="DF11" s="246">
        <f t="shared" ref="DF11:DF15" si="1">CW11/DA11</f>
        <v>55</v>
      </c>
      <c r="DG11" s="246"/>
      <c r="DH11" s="246"/>
      <c r="DI11" s="246"/>
      <c r="DJ11" s="246"/>
      <c r="DN11" s="72"/>
      <c r="DO11" s="152" t="s">
        <v>182</v>
      </c>
      <c r="DP11" s="152"/>
      <c r="DQ11" s="152"/>
      <c r="DR11" s="152"/>
      <c r="DS11" s="152"/>
      <c r="DT11" s="153"/>
      <c r="DU11" s="154">
        <v>11</v>
      </c>
      <c r="DV11" s="155"/>
      <c r="DW11" s="155"/>
      <c r="DX11" s="155"/>
      <c r="DY11" s="156">
        <v>2</v>
      </c>
      <c r="DZ11" s="157"/>
      <c r="EA11" s="157"/>
      <c r="EB11" s="157"/>
      <c r="EC11" s="157"/>
      <c r="ED11" s="165">
        <f t="shared" si="0"/>
        <v>5.5</v>
      </c>
      <c r="EE11" s="165"/>
      <c r="EF11" s="165"/>
      <c r="EG11" s="165"/>
      <c r="EH11" s="165"/>
      <c r="EK11" s="85"/>
      <c r="EL11" s="83" t="s">
        <v>103</v>
      </c>
      <c r="EM11" s="83"/>
      <c r="EN11" s="83"/>
      <c r="EO11" s="83"/>
      <c r="EP11" s="83"/>
      <c r="EQ11" s="83"/>
      <c r="ER11" s="83"/>
      <c r="ES11" s="83"/>
      <c r="ET11" s="83"/>
      <c r="EU11" s="83"/>
      <c r="EV11" s="83"/>
      <c r="EW11" s="83"/>
      <c r="EX11" s="83"/>
      <c r="EY11" s="83"/>
      <c r="EZ11" s="83"/>
      <c r="FA11" s="83"/>
      <c r="FB11" s="83"/>
      <c r="FC11" s="84"/>
    </row>
    <row r="12" spans="1:161" ht="25" customHeight="1" thickTop="1" thickBot="1">
      <c r="Y12" s="172" t="s">
        <v>61</v>
      </c>
      <c r="Z12" s="173"/>
      <c r="AA12" s="173"/>
      <c r="AB12" s="173"/>
      <c r="AC12" s="173"/>
      <c r="AD12" s="173"/>
      <c r="AE12" s="173"/>
      <c r="AF12" s="174">
        <f t="shared" ref="AF12:AF17" si="2">SUM(AH12:AS12)</f>
        <v>960</v>
      </c>
      <c r="AG12" s="175"/>
      <c r="AH12" s="175">
        <v>443</v>
      </c>
      <c r="AI12" s="175"/>
      <c r="AJ12" s="176">
        <v>334</v>
      </c>
      <c r="AK12" s="176"/>
      <c r="AL12" s="176">
        <v>114</v>
      </c>
      <c r="AM12" s="176"/>
      <c r="AN12" s="176">
        <v>18</v>
      </c>
      <c r="AO12" s="176"/>
      <c r="AP12" s="176">
        <v>45</v>
      </c>
      <c r="AQ12" s="176"/>
      <c r="AR12" s="176">
        <v>6</v>
      </c>
      <c r="AS12" s="177"/>
      <c r="AV12" s="1" t="s">
        <v>85</v>
      </c>
      <c r="BV12" s="1" t="s">
        <v>139</v>
      </c>
      <c r="CC12" s="136" t="s">
        <v>140</v>
      </c>
      <c r="CD12" s="137"/>
      <c r="CE12" s="137"/>
      <c r="CF12" s="137"/>
      <c r="CG12" s="137"/>
      <c r="CH12" s="138"/>
      <c r="CI12" s="1" t="s">
        <v>141</v>
      </c>
      <c r="CP12" s="72"/>
      <c r="CQ12" s="152" t="s">
        <v>160</v>
      </c>
      <c r="CR12" s="152"/>
      <c r="CS12" s="152"/>
      <c r="CT12" s="152"/>
      <c r="CU12" s="152"/>
      <c r="CV12" s="153"/>
      <c r="CW12" s="154">
        <v>139</v>
      </c>
      <c r="CX12" s="155"/>
      <c r="CY12" s="155"/>
      <c r="CZ12" s="155"/>
      <c r="DA12" s="246">
        <v>2</v>
      </c>
      <c r="DB12" s="246"/>
      <c r="DC12" s="246"/>
      <c r="DD12" s="246"/>
      <c r="DE12" s="246"/>
      <c r="DF12" s="246">
        <f t="shared" si="1"/>
        <v>69.5</v>
      </c>
      <c r="DG12" s="246"/>
      <c r="DH12" s="246"/>
      <c r="DI12" s="246"/>
      <c r="DJ12" s="246"/>
      <c r="DN12" s="72"/>
      <c r="DO12" s="152" t="s">
        <v>183</v>
      </c>
      <c r="DP12" s="152"/>
      <c r="DQ12" s="152"/>
      <c r="DR12" s="152"/>
      <c r="DS12" s="152"/>
      <c r="DT12" s="153"/>
      <c r="DU12" s="154">
        <v>14</v>
      </c>
      <c r="DV12" s="155"/>
      <c r="DW12" s="155"/>
      <c r="DX12" s="155"/>
      <c r="DY12" s="156">
        <v>5</v>
      </c>
      <c r="DZ12" s="157"/>
      <c r="EA12" s="157"/>
      <c r="EB12" s="157"/>
      <c r="EC12" s="158"/>
      <c r="ED12" s="182">
        <f t="shared" si="0"/>
        <v>2.8</v>
      </c>
      <c r="EE12" s="183"/>
      <c r="EF12" s="183"/>
      <c r="EG12" s="183"/>
      <c r="EH12" s="184"/>
      <c r="EK12" s="20"/>
      <c r="EL12" s="13" t="s">
        <v>107</v>
      </c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21"/>
    </row>
    <row r="13" spans="1:161" ht="25" customHeight="1">
      <c r="Y13" s="72"/>
      <c r="Z13" s="186" t="s">
        <v>70</v>
      </c>
      <c r="AA13" s="186"/>
      <c r="AB13" s="186"/>
      <c r="AC13" s="186"/>
      <c r="AD13" s="186"/>
      <c r="AE13" s="186"/>
      <c r="AF13" s="178">
        <f t="shared" si="2"/>
        <v>282</v>
      </c>
      <c r="AG13" s="179"/>
      <c r="AH13" s="179">
        <v>76</v>
      </c>
      <c r="AI13" s="179"/>
      <c r="AJ13" s="179">
        <v>150</v>
      </c>
      <c r="AK13" s="179"/>
      <c r="AL13" s="179">
        <v>26</v>
      </c>
      <c r="AM13" s="179"/>
      <c r="AN13" s="179">
        <v>6</v>
      </c>
      <c r="AO13" s="179"/>
      <c r="AP13" s="179">
        <v>22</v>
      </c>
      <c r="AQ13" s="179"/>
      <c r="AR13" s="179">
        <v>2</v>
      </c>
      <c r="AS13" s="180"/>
      <c r="AV13" s="1" t="s">
        <v>86</v>
      </c>
      <c r="CP13" s="72"/>
      <c r="CQ13" s="152" t="s">
        <v>161</v>
      </c>
      <c r="CR13" s="152"/>
      <c r="CS13" s="152"/>
      <c r="CT13" s="152"/>
      <c r="CU13" s="152"/>
      <c r="CV13" s="153"/>
      <c r="CW13" s="154">
        <v>108</v>
      </c>
      <c r="CX13" s="155"/>
      <c r="CY13" s="155"/>
      <c r="CZ13" s="155"/>
      <c r="DA13" s="246">
        <v>2</v>
      </c>
      <c r="DB13" s="246"/>
      <c r="DC13" s="246"/>
      <c r="DD13" s="246"/>
      <c r="DE13" s="246"/>
      <c r="DF13" s="246">
        <f t="shared" si="1"/>
        <v>54</v>
      </c>
      <c r="DG13" s="246"/>
      <c r="DH13" s="246"/>
      <c r="DI13" s="246"/>
      <c r="DJ13" s="246"/>
      <c r="DN13" s="108"/>
      <c r="DO13" s="187" t="s">
        <v>184</v>
      </c>
      <c r="DP13" s="187"/>
      <c r="DQ13" s="187"/>
      <c r="DR13" s="187"/>
      <c r="DS13" s="187"/>
      <c r="DT13" s="188"/>
      <c r="DU13" s="189">
        <v>7</v>
      </c>
      <c r="DV13" s="190"/>
      <c r="DW13" s="190"/>
      <c r="DX13" s="190"/>
      <c r="DY13" s="156">
        <v>5</v>
      </c>
      <c r="DZ13" s="157"/>
      <c r="EA13" s="157"/>
      <c r="EB13" s="157"/>
      <c r="EC13" s="157"/>
      <c r="ED13" s="185">
        <f t="shared" si="0"/>
        <v>1.4</v>
      </c>
      <c r="EE13" s="185"/>
      <c r="EF13" s="185"/>
      <c r="EG13" s="185"/>
      <c r="EH13" s="185"/>
      <c r="EK13" s="22"/>
      <c r="EL13" s="9" t="s">
        <v>108</v>
      </c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12"/>
    </row>
    <row r="14" spans="1:161" ht="25" customHeight="1" thickBot="1">
      <c r="Y14" s="72"/>
      <c r="Z14" s="186" t="s">
        <v>71</v>
      </c>
      <c r="AA14" s="186"/>
      <c r="AB14" s="186"/>
      <c r="AC14" s="186"/>
      <c r="AD14" s="186"/>
      <c r="AE14" s="186"/>
      <c r="AF14" s="178">
        <f t="shared" si="2"/>
        <v>360</v>
      </c>
      <c r="AG14" s="179"/>
      <c r="AH14" s="179">
        <v>203</v>
      </c>
      <c r="AI14" s="179"/>
      <c r="AJ14" s="179">
        <v>87</v>
      </c>
      <c r="AK14" s="179"/>
      <c r="AL14" s="179">
        <v>49</v>
      </c>
      <c r="AM14" s="179"/>
      <c r="AN14" s="179">
        <v>9</v>
      </c>
      <c r="AO14" s="179"/>
      <c r="AP14" s="179">
        <v>10</v>
      </c>
      <c r="AQ14" s="179"/>
      <c r="AR14" s="179">
        <v>2</v>
      </c>
      <c r="AS14" s="180"/>
      <c r="AV14" s="1" t="s">
        <v>87</v>
      </c>
      <c r="BS14" s="17" t="s">
        <v>2</v>
      </c>
      <c r="BT14" s="13" t="s">
        <v>1</v>
      </c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4"/>
      <c r="CP14" s="72"/>
      <c r="CQ14" s="152" t="s">
        <v>162</v>
      </c>
      <c r="CR14" s="152"/>
      <c r="CS14" s="152"/>
      <c r="CT14" s="152"/>
      <c r="CU14" s="152"/>
      <c r="CV14" s="153"/>
      <c r="CW14" s="154">
        <v>69</v>
      </c>
      <c r="CX14" s="155"/>
      <c r="CY14" s="155"/>
      <c r="CZ14" s="155"/>
      <c r="DA14" s="246">
        <v>2</v>
      </c>
      <c r="DB14" s="246"/>
      <c r="DC14" s="246"/>
      <c r="DD14" s="246"/>
      <c r="DE14" s="246"/>
      <c r="DF14" s="246">
        <f t="shared" si="1"/>
        <v>34.5</v>
      </c>
      <c r="DG14" s="246"/>
      <c r="DH14" s="246"/>
      <c r="DI14" s="246"/>
      <c r="DJ14" s="246"/>
      <c r="DN14" s="73"/>
      <c r="DO14" s="197" t="s">
        <v>177</v>
      </c>
      <c r="DP14" s="197"/>
      <c r="DQ14" s="197"/>
      <c r="DR14" s="197"/>
      <c r="DS14" s="197"/>
      <c r="DT14" s="198"/>
      <c r="DU14" s="199">
        <v>3</v>
      </c>
      <c r="DV14" s="200"/>
      <c r="DW14" s="200"/>
      <c r="DX14" s="201"/>
      <c r="DY14" s="191">
        <v>3</v>
      </c>
      <c r="DZ14" s="192"/>
      <c r="EA14" s="192"/>
      <c r="EB14" s="192"/>
      <c r="EC14" s="193"/>
      <c r="ED14" s="194">
        <f t="shared" si="0"/>
        <v>1</v>
      </c>
      <c r="EE14" s="195"/>
      <c r="EF14" s="195"/>
      <c r="EG14" s="195"/>
      <c r="EH14" s="196"/>
      <c r="EK14" s="6"/>
      <c r="EL14" s="7" t="s">
        <v>106</v>
      </c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8"/>
    </row>
    <row r="15" spans="1:161" ht="25" customHeight="1" thickBot="1">
      <c r="Y15" s="72"/>
      <c r="Z15" s="186" t="s">
        <v>72</v>
      </c>
      <c r="AA15" s="186"/>
      <c r="AB15" s="186"/>
      <c r="AC15" s="186"/>
      <c r="AD15" s="186"/>
      <c r="AE15" s="186"/>
      <c r="AF15" s="178">
        <f t="shared" si="2"/>
        <v>208</v>
      </c>
      <c r="AG15" s="179"/>
      <c r="AH15" s="179">
        <v>145</v>
      </c>
      <c r="AI15" s="179"/>
      <c r="AJ15" s="179">
        <v>27</v>
      </c>
      <c r="AK15" s="179"/>
      <c r="AL15" s="179">
        <v>30</v>
      </c>
      <c r="AM15" s="179"/>
      <c r="AN15" s="179">
        <v>2</v>
      </c>
      <c r="AO15" s="179"/>
      <c r="AP15" s="179">
        <v>3</v>
      </c>
      <c r="AQ15" s="179"/>
      <c r="AR15" s="179">
        <v>1</v>
      </c>
      <c r="AS15" s="180"/>
      <c r="AV15" s="167" t="s">
        <v>69</v>
      </c>
      <c r="AW15" s="168"/>
      <c r="AX15" s="168"/>
      <c r="AY15" s="168"/>
      <c r="AZ15" s="168"/>
      <c r="BA15" s="168"/>
      <c r="BB15" s="168"/>
      <c r="BC15" s="205" t="s">
        <v>61</v>
      </c>
      <c r="BD15" s="203"/>
      <c r="BE15" s="203" t="s">
        <v>63</v>
      </c>
      <c r="BF15" s="203"/>
      <c r="BG15" s="203" t="s">
        <v>64</v>
      </c>
      <c r="BH15" s="203"/>
      <c r="BI15" s="203" t="s">
        <v>65</v>
      </c>
      <c r="BJ15" s="203"/>
      <c r="BK15" s="203" t="s">
        <v>66</v>
      </c>
      <c r="BL15" s="203"/>
      <c r="BM15" s="203" t="s">
        <v>67</v>
      </c>
      <c r="BN15" s="203"/>
      <c r="BO15" s="203" t="s">
        <v>68</v>
      </c>
      <c r="BP15" s="204"/>
      <c r="BS15" s="15"/>
      <c r="CM15" s="16"/>
      <c r="CP15" s="72"/>
      <c r="CQ15" s="152" t="s">
        <v>163</v>
      </c>
      <c r="CR15" s="152"/>
      <c r="CS15" s="152"/>
      <c r="CT15" s="152"/>
      <c r="CU15" s="152"/>
      <c r="CV15" s="153"/>
      <c r="CW15" s="154">
        <v>66</v>
      </c>
      <c r="CX15" s="155"/>
      <c r="CY15" s="155"/>
      <c r="CZ15" s="155"/>
      <c r="DA15" s="246">
        <v>5</v>
      </c>
      <c r="DB15" s="246"/>
      <c r="DC15" s="246"/>
      <c r="DD15" s="246"/>
      <c r="DE15" s="246"/>
      <c r="DF15" s="246">
        <f t="shared" si="1"/>
        <v>13.2</v>
      </c>
      <c r="DG15" s="246"/>
      <c r="DH15" s="246"/>
      <c r="DI15" s="246"/>
      <c r="DJ15" s="246"/>
      <c r="EE15" s="202" t="s">
        <v>172</v>
      </c>
      <c r="EF15" s="202"/>
      <c r="EG15" s="202"/>
      <c r="EH15" s="20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</row>
    <row r="16" spans="1:161" ht="25" customHeight="1" thickTop="1" thickBot="1">
      <c r="Y16" s="72"/>
      <c r="Z16" s="186" t="s">
        <v>73</v>
      </c>
      <c r="AA16" s="186"/>
      <c r="AB16" s="186"/>
      <c r="AC16" s="186"/>
      <c r="AD16" s="186"/>
      <c r="AE16" s="186"/>
      <c r="AF16" s="178">
        <f t="shared" si="2"/>
        <v>69</v>
      </c>
      <c r="AG16" s="179"/>
      <c r="AH16" s="179">
        <v>8</v>
      </c>
      <c r="AI16" s="179"/>
      <c r="AJ16" s="179">
        <v>51</v>
      </c>
      <c r="AK16" s="179"/>
      <c r="AL16" s="179">
        <v>1</v>
      </c>
      <c r="AM16" s="179"/>
      <c r="AN16" s="179">
        <v>0</v>
      </c>
      <c r="AO16" s="179"/>
      <c r="AP16" s="179">
        <v>8</v>
      </c>
      <c r="AQ16" s="179"/>
      <c r="AR16" s="179">
        <v>1</v>
      </c>
      <c r="AS16" s="180"/>
      <c r="AV16" s="172" t="s">
        <v>61</v>
      </c>
      <c r="AW16" s="173"/>
      <c r="AX16" s="173"/>
      <c r="AY16" s="173"/>
      <c r="AZ16" s="173"/>
      <c r="BA16" s="173"/>
      <c r="BB16" s="173"/>
      <c r="BC16" s="206">
        <f t="shared" ref="BC16:BC21" si="3">SUM(BE16:BP16)</f>
        <v>1036</v>
      </c>
      <c r="BD16" s="206"/>
      <c r="BE16" s="206">
        <f>SUM(BE17:BF21)</f>
        <v>571</v>
      </c>
      <c r="BF16" s="206"/>
      <c r="BG16" s="206">
        <f t="shared" ref="BG16" si="4">SUM(BG17:BH21)</f>
        <v>275</v>
      </c>
      <c r="BH16" s="206"/>
      <c r="BI16" s="206">
        <f t="shared" ref="BI16" si="5">SUM(BI17:BJ21)</f>
        <v>71</v>
      </c>
      <c r="BJ16" s="206"/>
      <c r="BK16" s="206">
        <f t="shared" ref="BK16" si="6">SUM(BK17:BL21)</f>
        <v>69</v>
      </c>
      <c r="BL16" s="206"/>
      <c r="BM16" s="206">
        <f t="shared" ref="BM16" si="7">SUM(BM17:BN21)</f>
        <v>46</v>
      </c>
      <c r="BN16" s="206"/>
      <c r="BO16" s="206">
        <f t="shared" ref="BO16" si="8">SUM(BO17:BP21)</f>
        <v>4</v>
      </c>
      <c r="BP16" s="206"/>
      <c r="BS16" s="15"/>
      <c r="CM16" s="16"/>
      <c r="CP16" s="73"/>
      <c r="CQ16" s="197" t="s">
        <v>164</v>
      </c>
      <c r="CR16" s="197"/>
      <c r="CS16" s="197"/>
      <c r="CT16" s="197"/>
      <c r="CU16" s="197"/>
      <c r="CV16" s="198"/>
      <c r="CW16" s="199">
        <v>23</v>
      </c>
      <c r="CX16" s="200"/>
      <c r="CY16" s="200"/>
      <c r="CZ16" s="200"/>
      <c r="DA16" s="247">
        <v>5</v>
      </c>
      <c r="DB16" s="247"/>
      <c r="DC16" s="247"/>
      <c r="DD16" s="247"/>
      <c r="DE16" s="247"/>
      <c r="DF16" s="122" t="s">
        <v>165</v>
      </c>
      <c r="DG16" s="248">
        <f>CW16/DA16</f>
        <v>4.5999999999999996</v>
      </c>
      <c r="DH16" s="248"/>
      <c r="DI16" s="248"/>
      <c r="DJ16" s="249"/>
      <c r="DL16" s="209">
        <v>10</v>
      </c>
      <c r="DM16" s="110"/>
      <c r="DN16" s="111"/>
      <c r="DO16" s="113"/>
      <c r="DP16" s="114"/>
      <c r="DQ16" s="113"/>
      <c r="DR16" s="114"/>
      <c r="DS16" s="112"/>
      <c r="DT16" s="111"/>
      <c r="DU16" s="113"/>
      <c r="DV16" s="111"/>
      <c r="DW16" s="113"/>
      <c r="DX16" s="109"/>
      <c r="DY16" s="109"/>
      <c r="DZ16" s="109"/>
      <c r="EA16" s="114"/>
      <c r="EB16" s="112"/>
      <c r="EC16" s="109"/>
      <c r="ED16" s="109"/>
      <c r="EE16" s="109"/>
      <c r="EF16" s="114"/>
      <c r="EG16" s="112"/>
      <c r="EH16" s="109"/>
      <c r="EJ16" s="17" t="s">
        <v>2</v>
      </c>
      <c r="EK16" s="13" t="s">
        <v>1</v>
      </c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4"/>
    </row>
    <row r="17" spans="2:161" ht="25" customHeight="1" thickBot="1">
      <c r="Y17" s="73"/>
      <c r="Z17" s="212" t="s">
        <v>74</v>
      </c>
      <c r="AA17" s="212"/>
      <c r="AB17" s="212"/>
      <c r="AC17" s="212"/>
      <c r="AD17" s="212"/>
      <c r="AE17" s="212"/>
      <c r="AF17" s="213">
        <f t="shared" si="2"/>
        <v>41</v>
      </c>
      <c r="AG17" s="210"/>
      <c r="AH17" s="210">
        <v>11</v>
      </c>
      <c r="AI17" s="210"/>
      <c r="AJ17" s="210">
        <v>19</v>
      </c>
      <c r="AK17" s="210"/>
      <c r="AL17" s="210">
        <v>8</v>
      </c>
      <c r="AM17" s="210"/>
      <c r="AN17" s="210">
        <v>1</v>
      </c>
      <c r="AO17" s="210"/>
      <c r="AP17" s="210">
        <v>2</v>
      </c>
      <c r="AQ17" s="210"/>
      <c r="AR17" s="210">
        <v>0</v>
      </c>
      <c r="AS17" s="211"/>
      <c r="AV17" s="72"/>
      <c r="AW17" s="186" t="s">
        <v>70</v>
      </c>
      <c r="AX17" s="186"/>
      <c r="AY17" s="186"/>
      <c r="AZ17" s="186"/>
      <c r="BA17" s="186"/>
      <c r="BB17" s="186"/>
      <c r="BC17" s="206">
        <f t="shared" si="3"/>
        <v>381</v>
      </c>
      <c r="BD17" s="206"/>
      <c r="BE17" s="206">
        <v>172</v>
      </c>
      <c r="BF17" s="206"/>
      <c r="BG17" s="206">
        <v>130</v>
      </c>
      <c r="BH17" s="206"/>
      <c r="BI17" s="206">
        <v>31</v>
      </c>
      <c r="BJ17" s="206"/>
      <c r="BK17" s="206">
        <v>24</v>
      </c>
      <c r="BL17" s="206"/>
      <c r="BM17" s="206">
        <v>22</v>
      </c>
      <c r="BN17" s="206"/>
      <c r="BO17" s="206">
        <v>2</v>
      </c>
      <c r="BP17" s="206"/>
      <c r="BS17" s="15"/>
      <c r="CM17" s="16"/>
      <c r="CT17" s="1" t="s">
        <v>165</v>
      </c>
      <c r="CU17" s="1" t="s">
        <v>168</v>
      </c>
      <c r="DL17" s="209"/>
      <c r="DM17" s="110"/>
      <c r="DN17" s="111"/>
      <c r="DO17" s="113"/>
      <c r="DP17" s="114"/>
      <c r="DQ17" s="113"/>
      <c r="DR17" s="114"/>
      <c r="DS17" s="112"/>
      <c r="DT17" s="111"/>
      <c r="DU17" s="113"/>
      <c r="DV17" s="111"/>
      <c r="DW17" s="113"/>
      <c r="DX17" s="109"/>
      <c r="DY17" s="109"/>
      <c r="DZ17" s="109"/>
      <c r="EA17" s="114"/>
      <c r="EB17" s="112"/>
      <c r="EC17" s="109"/>
      <c r="ED17" s="109"/>
      <c r="EE17" s="109"/>
      <c r="EF17" s="114"/>
      <c r="EG17" s="112"/>
      <c r="EH17" s="109"/>
      <c r="EJ17" s="15"/>
      <c r="FE17" s="16"/>
    </row>
    <row r="18" spans="2:161" ht="25" customHeight="1" thickBot="1">
      <c r="D18" s="136" t="s">
        <v>81</v>
      </c>
      <c r="E18" s="137"/>
      <c r="F18" s="138"/>
      <c r="G18" s="71" t="s">
        <v>45</v>
      </c>
      <c r="AV18" s="72"/>
      <c r="AW18" s="186" t="s">
        <v>71</v>
      </c>
      <c r="AX18" s="186"/>
      <c r="AY18" s="186"/>
      <c r="AZ18" s="186"/>
      <c r="BA18" s="186"/>
      <c r="BB18" s="186"/>
      <c r="BC18" s="206">
        <f t="shared" si="3"/>
        <v>216</v>
      </c>
      <c r="BD18" s="206"/>
      <c r="BE18" s="206">
        <v>131</v>
      </c>
      <c r="BF18" s="206"/>
      <c r="BG18" s="206">
        <v>47</v>
      </c>
      <c r="BH18" s="206"/>
      <c r="BI18" s="206">
        <v>14</v>
      </c>
      <c r="BJ18" s="206"/>
      <c r="BK18" s="206">
        <v>21</v>
      </c>
      <c r="BL18" s="206"/>
      <c r="BM18" s="206">
        <v>3</v>
      </c>
      <c r="BN18" s="206"/>
      <c r="BO18" s="206">
        <v>0</v>
      </c>
      <c r="BP18" s="206"/>
      <c r="BS18" s="15"/>
      <c r="CM18" s="16"/>
      <c r="CU18" s="1" t="s">
        <v>169</v>
      </c>
      <c r="DL18" s="128">
        <v>8</v>
      </c>
      <c r="DM18" s="110"/>
      <c r="DN18" s="111"/>
      <c r="DO18" s="113"/>
      <c r="DP18" s="114"/>
      <c r="DQ18" s="113"/>
      <c r="DR18" s="114"/>
      <c r="DS18" s="112"/>
      <c r="DT18" s="111"/>
      <c r="DU18" s="113"/>
      <c r="DV18" s="111"/>
      <c r="DW18" s="113"/>
      <c r="DX18" s="109"/>
      <c r="DY18" s="109"/>
      <c r="DZ18" s="109"/>
      <c r="EA18" s="114"/>
      <c r="EB18" s="112"/>
      <c r="EC18" s="109"/>
      <c r="ED18" s="109"/>
      <c r="EE18" s="109"/>
      <c r="EF18" s="114"/>
      <c r="EG18" s="112"/>
      <c r="EH18" s="109"/>
      <c r="EJ18" s="15"/>
      <c r="FE18" s="16"/>
    </row>
    <row r="19" spans="2:161" ht="25" customHeight="1" thickBot="1">
      <c r="D19" s="136" t="s">
        <v>82</v>
      </c>
      <c r="E19" s="137"/>
      <c r="F19" s="138"/>
      <c r="G19" s="71" t="s">
        <v>75</v>
      </c>
      <c r="Y19" s="1" t="s">
        <v>89</v>
      </c>
      <c r="AV19" s="72"/>
      <c r="AW19" s="186" t="s">
        <v>72</v>
      </c>
      <c r="AX19" s="186"/>
      <c r="AY19" s="186"/>
      <c r="AZ19" s="186"/>
      <c r="BA19" s="186"/>
      <c r="BB19" s="186"/>
      <c r="BC19" s="206">
        <f t="shared" si="3"/>
        <v>283</v>
      </c>
      <c r="BD19" s="206"/>
      <c r="BE19" s="206">
        <v>207</v>
      </c>
      <c r="BF19" s="206"/>
      <c r="BG19" s="206">
        <v>37</v>
      </c>
      <c r="BH19" s="206"/>
      <c r="BI19" s="206">
        <v>15</v>
      </c>
      <c r="BJ19" s="206"/>
      <c r="BK19" s="206">
        <v>13</v>
      </c>
      <c r="BL19" s="206"/>
      <c r="BM19" s="206">
        <v>10</v>
      </c>
      <c r="BN19" s="206"/>
      <c r="BO19" s="206">
        <v>1</v>
      </c>
      <c r="BP19" s="206"/>
      <c r="BS19" s="15"/>
      <c r="CM19" s="16"/>
      <c r="CU19" s="1" t="s">
        <v>170</v>
      </c>
      <c r="DG19" s="202" t="s">
        <v>172</v>
      </c>
      <c r="DH19" s="202"/>
      <c r="DI19" s="202"/>
      <c r="DJ19" s="202"/>
      <c r="DL19" s="128"/>
      <c r="DM19" s="110"/>
      <c r="DN19" s="111"/>
      <c r="DO19" s="113"/>
      <c r="DP19" s="114"/>
      <c r="DQ19" s="113"/>
      <c r="DR19" s="114"/>
      <c r="DS19" s="112"/>
      <c r="DT19" s="111"/>
      <c r="DU19" s="113"/>
      <c r="DV19" s="111"/>
      <c r="DW19" s="113"/>
      <c r="DX19" s="109"/>
      <c r="DY19" s="109"/>
      <c r="DZ19" s="109"/>
      <c r="EA19" s="114"/>
      <c r="EB19" s="112"/>
      <c r="EC19" s="109"/>
      <c r="ED19" s="109"/>
      <c r="EE19" s="109"/>
      <c r="EF19" s="114"/>
      <c r="EG19" s="112"/>
      <c r="EH19" s="109"/>
      <c r="EJ19" s="15"/>
      <c r="FE19" s="16"/>
    </row>
    <row r="20" spans="2:161" ht="25" customHeight="1" thickBot="1">
      <c r="F20" s="71"/>
      <c r="G20" s="71" t="s">
        <v>76</v>
      </c>
      <c r="Y20" s="167" t="s">
        <v>69</v>
      </c>
      <c r="Z20" s="168"/>
      <c r="AA20" s="168"/>
      <c r="AB20" s="168"/>
      <c r="AC20" s="168"/>
      <c r="AD20" s="168"/>
      <c r="AE20" s="168"/>
      <c r="AF20" s="169" t="s">
        <v>61</v>
      </c>
      <c r="AG20" s="228"/>
      <c r="AH20" s="229" t="s">
        <v>63</v>
      </c>
      <c r="AI20" s="170"/>
      <c r="AJ20" s="170" t="s">
        <v>64</v>
      </c>
      <c r="AK20" s="170"/>
      <c r="AL20" s="170" t="s">
        <v>65</v>
      </c>
      <c r="AM20" s="170"/>
      <c r="AN20" s="170" t="s">
        <v>66</v>
      </c>
      <c r="AO20" s="170"/>
      <c r="AP20" s="170" t="s">
        <v>67</v>
      </c>
      <c r="AQ20" s="170"/>
      <c r="AR20" s="170" t="s">
        <v>68</v>
      </c>
      <c r="AS20" s="171"/>
      <c r="AV20" s="72"/>
      <c r="AW20" s="186" t="s">
        <v>73</v>
      </c>
      <c r="AX20" s="186"/>
      <c r="AY20" s="186"/>
      <c r="AZ20" s="186"/>
      <c r="BA20" s="186"/>
      <c r="BB20" s="186"/>
      <c r="BC20" s="206">
        <f t="shared" si="3"/>
        <v>95</v>
      </c>
      <c r="BD20" s="206"/>
      <c r="BE20" s="206">
        <v>34</v>
      </c>
      <c r="BF20" s="206"/>
      <c r="BG20" s="206">
        <v>37</v>
      </c>
      <c r="BH20" s="206"/>
      <c r="BI20" s="206">
        <v>7</v>
      </c>
      <c r="BJ20" s="206"/>
      <c r="BK20" s="206">
        <v>10</v>
      </c>
      <c r="BL20" s="206"/>
      <c r="BM20" s="206">
        <v>6</v>
      </c>
      <c r="BN20" s="206"/>
      <c r="BO20" s="206">
        <v>1</v>
      </c>
      <c r="BP20" s="206"/>
      <c r="BS20" s="15"/>
      <c r="CM20" s="16"/>
      <c r="CO20" s="214" t="s">
        <v>171</v>
      </c>
      <c r="CP20" s="25"/>
      <c r="CQ20" s="110"/>
      <c r="CR20" s="109"/>
      <c r="CS20" s="109"/>
      <c r="CT20" s="109"/>
      <c r="CU20" s="109"/>
      <c r="CV20" s="109"/>
      <c r="CW20" s="109"/>
      <c r="CX20" s="109"/>
      <c r="CY20" s="109"/>
      <c r="CZ20" s="109"/>
      <c r="DA20" s="109"/>
      <c r="DB20" s="109"/>
      <c r="DC20" s="109"/>
      <c r="DD20" s="109"/>
      <c r="DE20" s="109"/>
      <c r="DF20" s="109"/>
      <c r="DG20" s="109"/>
      <c r="DH20" s="109"/>
      <c r="DI20" s="109"/>
      <c r="DJ20" s="109"/>
      <c r="DL20" s="128">
        <v>6</v>
      </c>
      <c r="DM20" s="110"/>
      <c r="DN20" s="111"/>
      <c r="DO20" s="113"/>
      <c r="DP20" s="114"/>
      <c r="DQ20" s="113"/>
      <c r="DR20" s="114"/>
      <c r="DS20" s="112"/>
      <c r="DT20" s="111"/>
      <c r="DU20" s="113"/>
      <c r="DV20" s="111"/>
      <c r="DW20" s="113"/>
      <c r="DX20" s="109"/>
      <c r="DY20" s="109"/>
      <c r="DZ20" s="109"/>
      <c r="EA20" s="114"/>
      <c r="EB20" s="112"/>
      <c r="EC20" s="109"/>
      <c r="ED20" s="109"/>
      <c r="EE20" s="109"/>
      <c r="EF20" s="114"/>
      <c r="EG20" s="112"/>
      <c r="EH20" s="109"/>
      <c r="EJ20" s="15"/>
      <c r="FE20" s="16"/>
    </row>
    <row r="21" spans="2:161" ht="25" customHeight="1" thickTop="1" thickBot="1">
      <c r="F21" s="219" t="s">
        <v>80</v>
      </c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221"/>
      <c r="Y21" s="172" t="s">
        <v>61</v>
      </c>
      <c r="Z21" s="173"/>
      <c r="AA21" s="173"/>
      <c r="AB21" s="173"/>
      <c r="AC21" s="173"/>
      <c r="AD21" s="173"/>
      <c r="AE21" s="173"/>
      <c r="AF21" s="222">
        <f>AF12</f>
        <v>960</v>
      </c>
      <c r="AG21" s="223"/>
      <c r="AH21" s="224">
        <f>AH12/$AF12</f>
        <v>0.46145833333333336</v>
      </c>
      <c r="AI21" s="225"/>
      <c r="AJ21" s="226">
        <f t="shared" ref="AJ21" si="9">AJ12/$AF12</f>
        <v>0.34791666666666665</v>
      </c>
      <c r="AK21" s="226"/>
      <c r="AL21" s="226">
        <f t="shared" ref="AL21" si="10">AL12/$AF12</f>
        <v>0.11874999999999999</v>
      </c>
      <c r="AM21" s="226"/>
      <c r="AN21" s="226">
        <f t="shared" ref="AN21" si="11">AN12/$AF12</f>
        <v>1.8749999999999999E-2</v>
      </c>
      <c r="AO21" s="226"/>
      <c r="AP21" s="226">
        <f t="shared" ref="AP21" si="12">AP12/$AF12</f>
        <v>4.6875E-2</v>
      </c>
      <c r="AQ21" s="226"/>
      <c r="AR21" s="226">
        <f t="shared" ref="AR21" si="13">AR12/$AF12</f>
        <v>6.2500000000000003E-3</v>
      </c>
      <c r="AS21" s="227"/>
      <c r="AV21" s="73"/>
      <c r="AW21" s="212" t="s">
        <v>74</v>
      </c>
      <c r="AX21" s="212"/>
      <c r="AY21" s="212"/>
      <c r="AZ21" s="212"/>
      <c r="BA21" s="212"/>
      <c r="BB21" s="212"/>
      <c r="BC21" s="206">
        <f t="shared" si="3"/>
        <v>61</v>
      </c>
      <c r="BD21" s="206"/>
      <c r="BE21" s="206">
        <v>27</v>
      </c>
      <c r="BF21" s="206"/>
      <c r="BG21" s="206">
        <v>24</v>
      </c>
      <c r="BH21" s="206"/>
      <c r="BI21" s="206">
        <v>4</v>
      </c>
      <c r="BJ21" s="206"/>
      <c r="BK21" s="206">
        <v>1</v>
      </c>
      <c r="BL21" s="206"/>
      <c r="BM21" s="206">
        <v>5</v>
      </c>
      <c r="BN21" s="206"/>
      <c r="BO21" s="206">
        <v>0</v>
      </c>
      <c r="BP21" s="206"/>
      <c r="BS21" s="15"/>
      <c r="CM21" s="16"/>
      <c r="CO21" s="214"/>
      <c r="CP21" s="216">
        <v>70</v>
      </c>
      <c r="CQ21" s="110"/>
      <c r="CR21" s="109"/>
      <c r="CS21" s="109"/>
      <c r="CT21" s="109"/>
      <c r="CU21" s="109"/>
      <c r="CV21" s="109"/>
      <c r="CW21" s="109"/>
      <c r="CX21" s="109"/>
      <c r="CY21" s="109"/>
      <c r="CZ21" s="109"/>
      <c r="DA21" s="109"/>
      <c r="DB21" s="109"/>
      <c r="DC21" s="109"/>
      <c r="DD21" s="109"/>
      <c r="DE21" s="109"/>
      <c r="DF21" s="109"/>
      <c r="DG21" s="109"/>
      <c r="DH21" s="109"/>
      <c r="DI21" s="109"/>
      <c r="DJ21" s="109"/>
      <c r="DL21" s="128"/>
      <c r="DM21" s="110"/>
      <c r="DN21" s="111"/>
      <c r="DO21" s="113"/>
      <c r="DP21" s="114"/>
      <c r="DQ21" s="113"/>
      <c r="DR21" s="114"/>
      <c r="DS21" s="112"/>
      <c r="DT21" s="111"/>
      <c r="DU21" s="113"/>
      <c r="DV21" s="111"/>
      <c r="DW21" s="113"/>
      <c r="DX21" s="109"/>
      <c r="DY21" s="109"/>
      <c r="DZ21" s="109"/>
      <c r="EA21" s="114"/>
      <c r="EB21" s="112"/>
      <c r="EC21" s="109"/>
      <c r="ED21" s="109"/>
      <c r="EE21" s="109"/>
      <c r="EF21" s="114"/>
      <c r="EG21" s="112"/>
      <c r="EH21" s="109"/>
      <c r="EJ21" s="15"/>
      <c r="FE21" s="16"/>
    </row>
    <row r="22" spans="2:161" ht="25" customHeight="1" thickBot="1"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Y22" s="72"/>
      <c r="Z22" s="186" t="s">
        <v>70</v>
      </c>
      <c r="AA22" s="186"/>
      <c r="AB22" s="186"/>
      <c r="AC22" s="186"/>
      <c r="AD22" s="186"/>
      <c r="AE22" s="186"/>
      <c r="AF22" s="178">
        <f t="shared" ref="AF22:AF26" si="14">AF13</f>
        <v>282</v>
      </c>
      <c r="AG22" s="230"/>
      <c r="AH22" s="232">
        <f t="shared" ref="AH22:AH26" si="15">AH13/$AF13</f>
        <v>0.26950354609929078</v>
      </c>
      <c r="AI22" s="233"/>
      <c r="AJ22" s="233">
        <f t="shared" ref="AJ22" si="16">AJ13/$AF13</f>
        <v>0.53191489361702127</v>
      </c>
      <c r="AK22" s="233"/>
      <c r="AL22" s="233">
        <f t="shared" ref="AL22" si="17">AL13/$AF13</f>
        <v>9.2198581560283682E-2</v>
      </c>
      <c r="AM22" s="233"/>
      <c r="AN22" s="233">
        <f t="shared" ref="AN22" si="18">AN13/$AF13</f>
        <v>2.1276595744680851E-2</v>
      </c>
      <c r="AO22" s="233"/>
      <c r="AP22" s="233">
        <f t="shared" ref="AP22" si="19">AP13/$AF13</f>
        <v>7.8014184397163122E-2</v>
      </c>
      <c r="AQ22" s="233"/>
      <c r="AR22" s="233">
        <f t="shared" ref="AR22" si="20">AR13/$AF13</f>
        <v>7.0921985815602835E-3</v>
      </c>
      <c r="AS22" s="234"/>
      <c r="AV22" s="1" t="s">
        <v>88</v>
      </c>
      <c r="BS22" s="15"/>
      <c r="CM22" s="16"/>
      <c r="CO22" s="214"/>
      <c r="CP22" s="216"/>
      <c r="CQ22" s="110"/>
      <c r="CR22" s="109"/>
      <c r="CS22" s="109"/>
      <c r="CT22" s="109"/>
      <c r="CU22" s="109"/>
      <c r="CV22" s="109"/>
      <c r="CW22" s="109"/>
      <c r="CX22" s="109"/>
      <c r="CY22" s="109"/>
      <c r="CZ22" s="109"/>
      <c r="DA22" s="109"/>
      <c r="DB22" s="109"/>
      <c r="DC22" s="109"/>
      <c r="DD22" s="109"/>
      <c r="DE22" s="109"/>
      <c r="DF22" s="109"/>
      <c r="DG22" s="109"/>
      <c r="DH22" s="109"/>
      <c r="DI22" s="109"/>
      <c r="DJ22" s="109"/>
      <c r="DL22" s="128">
        <v>4</v>
      </c>
      <c r="DM22" s="110"/>
      <c r="DN22" s="111"/>
      <c r="DO22" s="113"/>
      <c r="DP22" s="114"/>
      <c r="DQ22" s="113"/>
      <c r="DR22" s="114"/>
      <c r="DS22" s="112"/>
      <c r="DT22" s="111"/>
      <c r="DU22" s="113"/>
      <c r="DV22" s="111"/>
      <c r="DW22" s="113"/>
      <c r="DX22" s="109"/>
      <c r="DY22" s="109"/>
      <c r="DZ22" s="109"/>
      <c r="EA22" s="114"/>
      <c r="EB22" s="112"/>
      <c r="EC22" s="109"/>
      <c r="ED22" s="109"/>
      <c r="EE22" s="109"/>
      <c r="EF22" s="114"/>
      <c r="EG22" s="112"/>
      <c r="EH22" s="109"/>
      <c r="EJ22" s="15"/>
      <c r="FE22" s="16"/>
    </row>
    <row r="23" spans="2:161" ht="25" customHeight="1" thickBot="1">
      <c r="G23" s="1" t="s">
        <v>46</v>
      </c>
      <c r="I23" s="136" t="s">
        <v>78</v>
      </c>
      <c r="J23" s="137"/>
      <c r="K23" s="138"/>
      <c r="L23" s="1" t="s">
        <v>47</v>
      </c>
      <c r="O23" s="136" t="s">
        <v>79</v>
      </c>
      <c r="P23" s="138"/>
      <c r="Q23" s="1" t="s">
        <v>48</v>
      </c>
      <c r="Y23" s="72"/>
      <c r="Z23" s="186" t="s">
        <v>71</v>
      </c>
      <c r="AA23" s="186"/>
      <c r="AB23" s="186"/>
      <c r="AC23" s="186"/>
      <c r="AD23" s="186"/>
      <c r="AE23" s="186"/>
      <c r="AF23" s="178">
        <f t="shared" si="14"/>
        <v>360</v>
      </c>
      <c r="AG23" s="230"/>
      <c r="AH23" s="231">
        <f t="shared" si="15"/>
        <v>0.56388888888888888</v>
      </c>
      <c r="AI23" s="217"/>
      <c r="AJ23" s="217">
        <f t="shared" ref="AJ23" si="21">AJ14/$AF14</f>
        <v>0.24166666666666667</v>
      </c>
      <c r="AK23" s="217"/>
      <c r="AL23" s="217">
        <f t="shared" ref="AL23" si="22">AL14/$AF14</f>
        <v>0.1361111111111111</v>
      </c>
      <c r="AM23" s="217"/>
      <c r="AN23" s="217">
        <f t="shared" ref="AN23" si="23">AN14/$AF14</f>
        <v>2.5000000000000001E-2</v>
      </c>
      <c r="AO23" s="217"/>
      <c r="AP23" s="217">
        <f t="shared" ref="AP23" si="24">AP14/$AF14</f>
        <v>2.7777777777777776E-2</v>
      </c>
      <c r="AQ23" s="217"/>
      <c r="AR23" s="217">
        <f t="shared" ref="AR23" si="25">AR14/$AF14</f>
        <v>5.5555555555555558E-3</v>
      </c>
      <c r="AS23" s="218"/>
      <c r="AV23" s="167" t="s">
        <v>69</v>
      </c>
      <c r="AW23" s="168"/>
      <c r="AX23" s="168"/>
      <c r="AY23" s="168"/>
      <c r="AZ23" s="168"/>
      <c r="BA23" s="168"/>
      <c r="BB23" s="168"/>
      <c r="BC23" s="169" t="s">
        <v>61</v>
      </c>
      <c r="BD23" s="170"/>
      <c r="BE23" s="170" t="s">
        <v>63</v>
      </c>
      <c r="BF23" s="170"/>
      <c r="BG23" s="170" t="s">
        <v>64</v>
      </c>
      <c r="BH23" s="170"/>
      <c r="BI23" s="170" t="s">
        <v>65</v>
      </c>
      <c r="BJ23" s="170"/>
      <c r="BK23" s="170" t="s">
        <v>66</v>
      </c>
      <c r="BL23" s="170"/>
      <c r="BM23" s="170" t="s">
        <v>67</v>
      </c>
      <c r="BN23" s="170"/>
      <c r="BO23" s="170" t="s">
        <v>68</v>
      </c>
      <c r="BP23" s="171"/>
      <c r="BS23" s="15"/>
      <c r="CM23" s="16"/>
      <c r="CO23" s="214"/>
      <c r="CP23" s="216">
        <v>50</v>
      </c>
      <c r="CQ23" s="110"/>
      <c r="CR23" s="109"/>
      <c r="CS23" s="109"/>
      <c r="CT23" s="109"/>
      <c r="CU23" s="109"/>
      <c r="CV23" s="109"/>
      <c r="CW23" s="109"/>
      <c r="CX23" s="109"/>
      <c r="CY23" s="109"/>
      <c r="CZ23" s="109"/>
      <c r="DA23" s="109"/>
      <c r="DB23" s="109"/>
      <c r="DC23" s="109"/>
      <c r="DD23" s="109"/>
      <c r="DE23" s="109"/>
      <c r="DF23" s="109"/>
      <c r="DG23" s="109"/>
      <c r="DH23" s="109"/>
      <c r="DI23" s="109"/>
      <c r="DJ23" s="109"/>
      <c r="DL23" s="128"/>
      <c r="DM23" s="110"/>
      <c r="DN23" s="111"/>
      <c r="DO23" s="113"/>
      <c r="DP23" s="114"/>
      <c r="DQ23" s="113"/>
      <c r="DR23" s="114"/>
      <c r="DS23" s="112"/>
      <c r="DT23" s="111"/>
      <c r="DU23" s="113"/>
      <c r="DV23" s="111"/>
      <c r="DW23" s="113"/>
      <c r="DX23" s="109"/>
      <c r="DY23" s="109"/>
      <c r="DZ23" s="109"/>
      <c r="EA23" s="114"/>
      <c r="EB23" s="112"/>
      <c r="EC23" s="109"/>
      <c r="ED23" s="109"/>
      <c r="EE23" s="109"/>
      <c r="EF23" s="114"/>
      <c r="EG23" s="112"/>
      <c r="EH23" s="109"/>
      <c r="EJ23" s="15"/>
      <c r="FE23" s="16"/>
    </row>
    <row r="24" spans="2:161" ht="25" customHeight="1" thickTop="1" thickBot="1">
      <c r="Y24" s="72"/>
      <c r="Z24" s="186" t="s">
        <v>72</v>
      </c>
      <c r="AA24" s="186"/>
      <c r="AB24" s="186"/>
      <c r="AC24" s="186"/>
      <c r="AD24" s="186"/>
      <c r="AE24" s="186"/>
      <c r="AF24" s="178">
        <f t="shared" si="14"/>
        <v>208</v>
      </c>
      <c r="AG24" s="236"/>
      <c r="AH24" s="237">
        <f t="shared" si="15"/>
        <v>0.69711538461538458</v>
      </c>
      <c r="AI24" s="237"/>
      <c r="AJ24" s="235">
        <f t="shared" ref="AJ24" si="26">AJ15/$AF15</f>
        <v>0.12980769230769232</v>
      </c>
      <c r="AK24" s="235"/>
      <c r="AL24" s="235">
        <f t="shared" ref="AL24" si="27">AL15/$AF15</f>
        <v>0.14423076923076922</v>
      </c>
      <c r="AM24" s="235"/>
      <c r="AN24" s="235">
        <f t="shared" ref="AN24" si="28">AN15/$AF15</f>
        <v>9.6153846153846159E-3</v>
      </c>
      <c r="AO24" s="235"/>
      <c r="AP24" s="235">
        <f t="shared" ref="AP24" si="29">AP15/$AF15</f>
        <v>1.4423076923076924E-2</v>
      </c>
      <c r="AQ24" s="235"/>
      <c r="AR24" s="235">
        <f t="shared" ref="AR24" si="30">AR15/$AF15</f>
        <v>4.807692307692308E-3</v>
      </c>
      <c r="AS24" s="235"/>
      <c r="AV24" s="172" t="s">
        <v>61</v>
      </c>
      <c r="AW24" s="173"/>
      <c r="AX24" s="173"/>
      <c r="AY24" s="173"/>
      <c r="AZ24" s="173"/>
      <c r="BA24" s="173"/>
      <c r="BB24" s="173"/>
      <c r="BC24" s="206">
        <f t="shared" ref="BC24:BC29" si="31">BC16</f>
        <v>1036</v>
      </c>
      <c r="BD24" s="206"/>
      <c r="BE24" s="235">
        <f>BE16/$BC16</f>
        <v>0.55115830115830111</v>
      </c>
      <c r="BF24" s="235"/>
      <c r="BG24" s="235">
        <f t="shared" ref="BG24" si="32">BG16/$BC16</f>
        <v>0.26544401544401547</v>
      </c>
      <c r="BH24" s="235"/>
      <c r="BI24" s="235">
        <f t="shared" ref="BI24" si="33">BI16/$BC16</f>
        <v>6.8532818532818535E-2</v>
      </c>
      <c r="BJ24" s="235"/>
      <c r="BK24" s="235">
        <f t="shared" ref="BK24" si="34">BK16/$BC16</f>
        <v>6.6602316602316608E-2</v>
      </c>
      <c r="BL24" s="235"/>
      <c r="BM24" s="235">
        <f t="shared" ref="BM24" si="35">BM16/$BC16</f>
        <v>4.4401544401544403E-2</v>
      </c>
      <c r="BN24" s="235"/>
      <c r="BO24" s="235">
        <f t="shared" ref="BO24" si="36">BO16/$BC16</f>
        <v>3.8610038610038611E-3</v>
      </c>
      <c r="BP24" s="235"/>
      <c r="BS24" s="15"/>
      <c r="CM24" s="16"/>
      <c r="CO24" s="214"/>
      <c r="CP24" s="216"/>
      <c r="CQ24" s="110"/>
      <c r="CR24" s="109"/>
      <c r="CS24" s="109"/>
      <c r="CT24" s="109"/>
      <c r="CU24" s="109"/>
      <c r="CV24" s="109"/>
      <c r="CW24" s="109"/>
      <c r="CX24" s="109"/>
      <c r="CY24" s="109"/>
      <c r="CZ24" s="109"/>
      <c r="DA24" s="109"/>
      <c r="DB24" s="109"/>
      <c r="DC24" s="109"/>
      <c r="DD24" s="109"/>
      <c r="DE24" s="109"/>
      <c r="DF24" s="109"/>
      <c r="DG24" s="109"/>
      <c r="DH24" s="109"/>
      <c r="DI24" s="109"/>
      <c r="DJ24" s="109"/>
      <c r="DL24" s="128">
        <v>2</v>
      </c>
      <c r="DM24" s="110"/>
      <c r="DN24" s="111"/>
      <c r="DO24" s="113"/>
      <c r="DP24" s="114"/>
      <c r="DQ24" s="113"/>
      <c r="DR24" s="114"/>
      <c r="DS24" s="112"/>
      <c r="DT24" s="111"/>
      <c r="DU24" s="113"/>
      <c r="DV24" s="111"/>
      <c r="DW24" s="113"/>
      <c r="DX24" s="109"/>
      <c r="DY24" s="109"/>
      <c r="DZ24" s="109"/>
      <c r="EA24" s="114"/>
      <c r="EB24" s="112"/>
      <c r="EC24" s="109"/>
      <c r="ED24" s="109"/>
      <c r="EE24" s="109"/>
      <c r="EF24" s="114"/>
      <c r="EG24" s="112"/>
      <c r="EH24" s="109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</row>
    <row r="25" spans="2:161" ht="25" customHeight="1" thickBot="1">
      <c r="B25" s="17" t="s">
        <v>2</v>
      </c>
      <c r="C25" s="13" t="s">
        <v>1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4"/>
      <c r="Y25" s="72"/>
      <c r="Z25" s="186" t="s">
        <v>73</v>
      </c>
      <c r="AA25" s="186"/>
      <c r="AB25" s="186"/>
      <c r="AC25" s="186"/>
      <c r="AD25" s="186"/>
      <c r="AE25" s="186"/>
      <c r="AF25" s="178">
        <f t="shared" si="14"/>
        <v>69</v>
      </c>
      <c r="AG25" s="230"/>
      <c r="AH25" s="244">
        <f t="shared" si="15"/>
        <v>0.11594202898550725</v>
      </c>
      <c r="AI25" s="240"/>
      <c r="AJ25" s="240">
        <f t="shared" ref="AJ25" si="37">AJ16/$AF16</f>
        <v>0.73913043478260865</v>
      </c>
      <c r="AK25" s="240"/>
      <c r="AL25" s="240">
        <f t="shared" ref="AL25" si="38">AL16/$AF16</f>
        <v>1.4492753623188406E-2</v>
      </c>
      <c r="AM25" s="240"/>
      <c r="AN25" s="240">
        <f t="shared" ref="AN25" si="39">AN16/$AF16</f>
        <v>0</v>
      </c>
      <c r="AO25" s="240"/>
      <c r="AP25" s="240">
        <f t="shared" ref="AP25" si="40">AP16/$AF16</f>
        <v>0.11594202898550725</v>
      </c>
      <c r="AQ25" s="240"/>
      <c r="AR25" s="240">
        <f t="shared" ref="AR25" si="41">AR16/$AF16</f>
        <v>1.4492753623188406E-2</v>
      </c>
      <c r="AS25" s="241"/>
      <c r="AV25" s="72"/>
      <c r="AW25" s="186" t="s">
        <v>70</v>
      </c>
      <c r="AX25" s="186"/>
      <c r="AY25" s="186"/>
      <c r="AZ25" s="186"/>
      <c r="BA25" s="186"/>
      <c r="BB25" s="186"/>
      <c r="BC25" s="242">
        <f t="shared" si="31"/>
        <v>381</v>
      </c>
      <c r="BD25" s="243"/>
      <c r="BE25" s="215">
        <f t="shared" ref="BE25:BE29" si="42">BE17/$BC17</f>
        <v>0.45144356955380577</v>
      </c>
      <c r="BF25" s="215"/>
      <c r="BG25" s="215">
        <f t="shared" ref="BG25" si="43">BG17/$BC17</f>
        <v>0.34120734908136485</v>
      </c>
      <c r="BH25" s="215"/>
      <c r="BI25" s="215">
        <f t="shared" ref="BI25" si="44">BI17/$BC17</f>
        <v>8.1364829396325458E-2</v>
      </c>
      <c r="BJ25" s="215"/>
      <c r="BK25" s="215">
        <f t="shared" ref="BK25" si="45">BK17/$BC17</f>
        <v>6.2992125984251968E-2</v>
      </c>
      <c r="BL25" s="215"/>
      <c r="BM25" s="215">
        <f t="shared" ref="BM25" si="46">BM17/$BC17</f>
        <v>5.774278215223097E-2</v>
      </c>
      <c r="BN25" s="215"/>
      <c r="BO25" s="215">
        <f t="shared" ref="BO25" si="47">BO17/$BC17</f>
        <v>5.2493438320209973E-3</v>
      </c>
      <c r="BP25" s="238"/>
      <c r="BS25" s="15"/>
      <c r="CM25" s="16"/>
      <c r="CO25" s="214"/>
      <c r="CP25" s="216">
        <v>30</v>
      </c>
      <c r="CQ25" s="110"/>
      <c r="CR25" s="109"/>
      <c r="CS25" s="109"/>
      <c r="CT25" s="109"/>
      <c r="CU25" s="109"/>
      <c r="CV25" s="109"/>
      <c r="CW25" s="109"/>
      <c r="CX25" s="109"/>
      <c r="CY25" s="109"/>
      <c r="CZ25" s="109"/>
      <c r="DA25" s="109"/>
      <c r="DB25" s="109"/>
      <c r="DC25" s="109"/>
      <c r="DD25" s="109"/>
      <c r="DE25" s="109"/>
      <c r="DF25" s="109"/>
      <c r="DG25" s="109"/>
      <c r="DH25" s="109"/>
      <c r="DI25" s="109"/>
      <c r="DJ25" s="109"/>
      <c r="DL25" s="128"/>
      <c r="DM25" s="110"/>
      <c r="DN25" s="111"/>
      <c r="DO25" s="113"/>
      <c r="DP25" s="114"/>
      <c r="DQ25" s="113"/>
      <c r="DR25" s="114"/>
      <c r="DS25" s="112"/>
      <c r="DT25" s="111"/>
      <c r="DU25" s="113"/>
      <c r="DV25" s="111"/>
      <c r="DW25" s="113"/>
      <c r="DX25" s="109"/>
      <c r="DY25" s="109"/>
      <c r="DZ25" s="109"/>
      <c r="EA25" s="114"/>
      <c r="EB25" s="112"/>
      <c r="EC25" s="109"/>
      <c r="ED25" s="109"/>
      <c r="EE25" s="109"/>
      <c r="EF25" s="114"/>
      <c r="EG25" s="112"/>
      <c r="EH25" s="109"/>
      <c r="EK25" s="1" t="s">
        <v>4</v>
      </c>
      <c r="EP25" s="1" t="s">
        <v>5</v>
      </c>
    </row>
    <row r="26" spans="2:161" ht="25" customHeight="1" thickBot="1">
      <c r="B26" s="15"/>
      <c r="V26" s="16"/>
      <c r="Y26" s="73"/>
      <c r="Z26" s="212" t="s">
        <v>74</v>
      </c>
      <c r="AA26" s="212"/>
      <c r="AB26" s="212"/>
      <c r="AC26" s="212"/>
      <c r="AD26" s="212"/>
      <c r="AE26" s="212"/>
      <c r="AF26" s="213">
        <f t="shared" si="14"/>
        <v>41</v>
      </c>
      <c r="AG26" s="239"/>
      <c r="AH26" s="235">
        <f t="shared" si="15"/>
        <v>0.26829268292682928</v>
      </c>
      <c r="AI26" s="235"/>
      <c r="AJ26" s="235">
        <f t="shared" ref="AJ26" si="48">AJ17/$AF17</f>
        <v>0.46341463414634149</v>
      </c>
      <c r="AK26" s="235"/>
      <c r="AL26" s="237">
        <f t="shared" ref="AL26" si="49">AL17/$AF17</f>
        <v>0.1951219512195122</v>
      </c>
      <c r="AM26" s="237"/>
      <c r="AN26" s="235">
        <f t="shared" ref="AN26" si="50">AN17/$AF17</f>
        <v>2.4390243902439025E-2</v>
      </c>
      <c r="AO26" s="235"/>
      <c r="AP26" s="235">
        <f t="shared" ref="AP26" si="51">AP17/$AF17</f>
        <v>4.878048780487805E-2</v>
      </c>
      <c r="AQ26" s="235"/>
      <c r="AR26" s="235">
        <f t="shared" ref="AR26" si="52">AR17/$AF17</f>
        <v>0</v>
      </c>
      <c r="AS26" s="235"/>
      <c r="AV26" s="72"/>
      <c r="AW26" s="186" t="s">
        <v>71</v>
      </c>
      <c r="AX26" s="186"/>
      <c r="AY26" s="186"/>
      <c r="AZ26" s="186"/>
      <c r="BA26" s="186"/>
      <c r="BB26" s="186"/>
      <c r="BC26" s="206">
        <f t="shared" si="31"/>
        <v>216</v>
      </c>
      <c r="BD26" s="206"/>
      <c r="BE26" s="235">
        <f t="shared" si="42"/>
        <v>0.60648148148148151</v>
      </c>
      <c r="BF26" s="235"/>
      <c r="BG26" s="235">
        <f t="shared" ref="BG26" si="53">BG18/$BC18</f>
        <v>0.21759259259259259</v>
      </c>
      <c r="BH26" s="235"/>
      <c r="BI26" s="235">
        <f t="shared" ref="BI26" si="54">BI18/$BC18</f>
        <v>6.4814814814814811E-2</v>
      </c>
      <c r="BJ26" s="235"/>
      <c r="BK26" s="235">
        <f t="shared" ref="BK26" si="55">BK18/$BC18</f>
        <v>9.7222222222222224E-2</v>
      </c>
      <c r="BL26" s="235"/>
      <c r="BM26" s="235">
        <f t="shared" ref="BM26" si="56">BM18/$BC18</f>
        <v>1.3888888888888888E-2</v>
      </c>
      <c r="BN26" s="235"/>
      <c r="BO26" s="235">
        <f t="shared" ref="BO26" si="57">BO18/$BC18</f>
        <v>0</v>
      </c>
      <c r="BP26" s="235"/>
      <c r="BS26" s="15"/>
      <c r="CM26" s="16"/>
      <c r="CO26" s="214"/>
      <c r="CP26" s="216"/>
      <c r="CQ26" s="110"/>
      <c r="CR26" s="109"/>
      <c r="CS26" s="109"/>
      <c r="CT26" s="109"/>
      <c r="CU26" s="109"/>
      <c r="CV26" s="109"/>
      <c r="CW26" s="109"/>
      <c r="CX26" s="109"/>
      <c r="CY26" s="109"/>
      <c r="CZ26" s="109"/>
      <c r="DA26" s="109"/>
      <c r="DB26" s="109"/>
      <c r="DC26" s="109"/>
      <c r="DD26" s="109"/>
      <c r="DE26" s="109"/>
      <c r="DF26" s="109"/>
      <c r="DG26" s="109"/>
      <c r="DH26" s="109"/>
      <c r="DI26" s="109"/>
      <c r="DJ26" s="109"/>
      <c r="DM26" s="116"/>
      <c r="DN26" s="117"/>
      <c r="DO26" s="118"/>
      <c r="DP26" s="119"/>
      <c r="DQ26" s="118"/>
      <c r="DR26" s="119"/>
      <c r="DS26" s="120"/>
      <c r="DT26" s="117"/>
      <c r="DU26" s="118"/>
      <c r="DV26" s="117"/>
      <c r="DW26" s="118"/>
      <c r="DX26" s="121"/>
      <c r="DY26" s="121"/>
      <c r="DZ26" s="121"/>
      <c r="EA26" s="119"/>
      <c r="EB26" s="120"/>
      <c r="EC26" s="121"/>
      <c r="ED26" s="121"/>
      <c r="EE26" s="121"/>
      <c r="EF26" s="119"/>
      <c r="EG26" s="120"/>
      <c r="EH26" s="121"/>
      <c r="EK26" s="1" t="s">
        <v>6</v>
      </c>
      <c r="EP26" s="1" t="s">
        <v>185</v>
      </c>
    </row>
    <row r="27" spans="2:161" ht="25" customHeight="1" thickBot="1">
      <c r="B27" s="15"/>
      <c r="V27" s="16"/>
      <c r="AV27" s="72"/>
      <c r="AW27" s="186" t="s">
        <v>72</v>
      </c>
      <c r="AX27" s="186"/>
      <c r="AY27" s="186"/>
      <c r="AZ27" s="186"/>
      <c r="BA27" s="186"/>
      <c r="BB27" s="186"/>
      <c r="BC27" s="206">
        <f t="shared" si="31"/>
        <v>283</v>
      </c>
      <c r="BD27" s="206"/>
      <c r="BE27" s="235">
        <f t="shared" si="42"/>
        <v>0.73144876325088337</v>
      </c>
      <c r="BF27" s="235"/>
      <c r="BG27" s="235">
        <f t="shared" ref="BG27" si="58">BG19/$BC19</f>
        <v>0.13074204946996468</v>
      </c>
      <c r="BH27" s="235"/>
      <c r="BI27" s="235">
        <f t="shared" ref="BI27" si="59">BI19/$BC19</f>
        <v>5.3003533568904596E-2</v>
      </c>
      <c r="BJ27" s="235"/>
      <c r="BK27" s="235">
        <f t="shared" ref="BK27" si="60">BK19/$BC19</f>
        <v>4.5936395759717315E-2</v>
      </c>
      <c r="BL27" s="235"/>
      <c r="BM27" s="235">
        <f t="shared" ref="BM27" si="61">BM19/$BC19</f>
        <v>3.5335689045936397E-2</v>
      </c>
      <c r="BN27" s="235"/>
      <c r="BO27" s="235">
        <f t="shared" ref="BO27" si="62">BO19/$BC19</f>
        <v>3.5335689045936395E-3</v>
      </c>
      <c r="BP27" s="235"/>
      <c r="BS27" s="15"/>
      <c r="CM27" s="16"/>
      <c r="CO27" s="214"/>
      <c r="CP27" s="216">
        <v>10</v>
      </c>
      <c r="CQ27" s="110"/>
      <c r="CR27" s="109"/>
      <c r="CS27" s="109"/>
      <c r="CT27" s="109"/>
      <c r="CU27" s="109"/>
      <c r="CV27" s="109"/>
      <c r="CW27" s="109"/>
      <c r="CX27" s="109"/>
      <c r="CY27" s="109"/>
      <c r="CZ27" s="109"/>
      <c r="DA27" s="109"/>
      <c r="DB27" s="109"/>
      <c r="DC27" s="109"/>
      <c r="DD27" s="109"/>
      <c r="DE27" s="109"/>
      <c r="DF27" s="109"/>
      <c r="DG27" s="109"/>
      <c r="DH27" s="109"/>
      <c r="DI27" s="109"/>
      <c r="DJ27" s="109"/>
      <c r="DM27" s="2"/>
      <c r="DN27" s="115">
        <v>2</v>
      </c>
      <c r="DO27" s="115"/>
      <c r="DP27" s="115">
        <v>4</v>
      </c>
      <c r="DQ27" s="115"/>
      <c r="DR27" s="115">
        <v>6</v>
      </c>
      <c r="DS27" s="115"/>
      <c r="DT27" s="115">
        <v>8</v>
      </c>
      <c r="DU27" s="115"/>
      <c r="DV27" s="115">
        <v>10</v>
      </c>
      <c r="DW27" s="115"/>
      <c r="DX27" s="2"/>
      <c r="DY27" s="2"/>
      <c r="DZ27" s="2"/>
      <c r="EA27" s="115">
        <v>15</v>
      </c>
      <c r="EB27" s="115"/>
      <c r="EC27" s="2"/>
      <c r="ED27" s="2"/>
      <c r="EE27" s="2"/>
      <c r="EF27" s="115">
        <v>20</v>
      </c>
      <c r="EG27" s="115"/>
      <c r="EH27" s="2"/>
    </row>
    <row r="28" spans="2:161" ht="25" customHeight="1" thickBot="1">
      <c r="B28" s="15"/>
      <c r="V28" s="16"/>
      <c r="Y28" s="17" t="s">
        <v>2</v>
      </c>
      <c r="Z28" s="13" t="s">
        <v>90</v>
      </c>
      <c r="AA28" s="13"/>
      <c r="AB28" s="13" t="s">
        <v>91</v>
      </c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4"/>
      <c r="AV28" s="72"/>
      <c r="AW28" s="186" t="s">
        <v>73</v>
      </c>
      <c r="AX28" s="186"/>
      <c r="AY28" s="186"/>
      <c r="AZ28" s="186"/>
      <c r="BA28" s="186"/>
      <c r="BB28" s="186"/>
      <c r="BC28" s="206">
        <f t="shared" si="31"/>
        <v>95</v>
      </c>
      <c r="BD28" s="206"/>
      <c r="BE28" s="235">
        <f t="shared" si="42"/>
        <v>0.35789473684210527</v>
      </c>
      <c r="BF28" s="235"/>
      <c r="BG28" s="235">
        <f t="shared" ref="BG28" si="63">BG20/$BC20</f>
        <v>0.38947368421052631</v>
      </c>
      <c r="BH28" s="235"/>
      <c r="BI28" s="235">
        <f t="shared" ref="BI28" si="64">BI20/$BC20</f>
        <v>7.3684210526315783E-2</v>
      </c>
      <c r="BJ28" s="235"/>
      <c r="BK28" s="235">
        <f t="shared" ref="BK28" si="65">BK20/$BC20</f>
        <v>0.10526315789473684</v>
      </c>
      <c r="BL28" s="235"/>
      <c r="BM28" s="235">
        <f t="shared" ref="BM28" si="66">BM20/$BC20</f>
        <v>6.3157894736842107E-2</v>
      </c>
      <c r="BN28" s="235"/>
      <c r="BO28" s="235">
        <f t="shared" ref="BO28" si="67">BO20/$BC20</f>
        <v>1.0526315789473684E-2</v>
      </c>
      <c r="BP28" s="235"/>
      <c r="BS28" s="15"/>
      <c r="CM28" s="16"/>
      <c r="CO28" s="214"/>
      <c r="CP28" s="216"/>
      <c r="CQ28" s="110"/>
      <c r="CR28" s="109"/>
      <c r="CS28" s="109"/>
      <c r="CT28" s="109"/>
      <c r="CU28" s="109"/>
      <c r="CV28" s="109"/>
      <c r="CW28" s="109"/>
      <c r="CX28" s="109"/>
      <c r="CY28" s="109"/>
      <c r="CZ28" s="109"/>
      <c r="DA28" s="109"/>
      <c r="DB28" s="109"/>
      <c r="DC28" s="109"/>
      <c r="DD28" s="109"/>
      <c r="DE28" s="109"/>
      <c r="DF28" s="109"/>
      <c r="DG28" s="109"/>
      <c r="DH28" s="109"/>
      <c r="DI28" s="109"/>
      <c r="DJ28" s="109"/>
    </row>
    <row r="29" spans="2:161" ht="25" customHeight="1" thickBot="1"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10"/>
      <c r="Y29" s="11"/>
      <c r="Z29" s="9"/>
      <c r="AA29" s="9"/>
      <c r="AB29" s="9" t="s">
        <v>92</v>
      </c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10"/>
      <c r="AV29" s="73"/>
      <c r="AW29" s="212" t="s">
        <v>74</v>
      </c>
      <c r="AX29" s="212"/>
      <c r="AY29" s="212"/>
      <c r="AZ29" s="212"/>
      <c r="BA29" s="212"/>
      <c r="BB29" s="212"/>
      <c r="BC29" s="206">
        <f t="shared" si="31"/>
        <v>61</v>
      </c>
      <c r="BD29" s="206"/>
      <c r="BE29" s="235">
        <f t="shared" si="42"/>
        <v>0.44262295081967212</v>
      </c>
      <c r="BF29" s="235"/>
      <c r="BG29" s="235">
        <f t="shared" ref="BG29" si="68">BG21/$BC21</f>
        <v>0.39344262295081966</v>
      </c>
      <c r="BH29" s="235"/>
      <c r="BI29" s="235">
        <f t="shared" ref="BI29" si="69">BI21/$BC21</f>
        <v>6.5573770491803282E-2</v>
      </c>
      <c r="BJ29" s="235"/>
      <c r="BK29" s="235">
        <f t="shared" ref="BK29" si="70">BK21/$BC21</f>
        <v>1.6393442622950821E-2</v>
      </c>
      <c r="BL29" s="235"/>
      <c r="BM29" s="235">
        <f t="shared" ref="BM29" si="71">BM21/$BC21</f>
        <v>8.1967213114754092E-2</v>
      </c>
      <c r="BN29" s="235"/>
      <c r="BO29" s="235">
        <f t="shared" ref="BO29" si="72">BO21/$BC21</f>
        <v>0</v>
      </c>
      <c r="BP29" s="235"/>
      <c r="BS29" s="11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10"/>
      <c r="CP29" s="25">
        <v>0</v>
      </c>
      <c r="CR29" s="127">
        <v>200</v>
      </c>
      <c r="CS29" s="127"/>
      <c r="CT29" s="127">
        <v>400</v>
      </c>
      <c r="CU29" s="127"/>
      <c r="CV29" s="127">
        <v>600</v>
      </c>
      <c r="CW29" s="127"/>
      <c r="CX29" s="127">
        <v>800</v>
      </c>
      <c r="CY29" s="127"/>
      <c r="CZ29" s="127">
        <v>1000</v>
      </c>
      <c r="DA29" s="127"/>
      <c r="DE29" s="127">
        <v>1500</v>
      </c>
      <c r="DF29" s="127"/>
    </row>
    <row r="30" spans="2:161" ht="25" customHeight="1">
      <c r="R30" s="23"/>
      <c r="S30" s="24"/>
      <c r="T30" s="24"/>
      <c r="U30" s="24"/>
      <c r="V30" s="24"/>
      <c r="W30" s="2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</row>
    <row r="31" spans="2:161" ht="25" customHeight="1">
      <c r="R31" s="24"/>
      <c r="S31" s="24"/>
      <c r="T31" s="24"/>
      <c r="U31" s="24"/>
      <c r="V31" s="24"/>
      <c r="W31" s="24"/>
    </row>
  </sheetData>
  <mergeCells count="351">
    <mergeCell ref="EE15:EH15"/>
    <mergeCell ref="DL16:DL17"/>
    <mergeCell ref="DL18:DL19"/>
    <mergeCell ref="DL20:DL21"/>
    <mergeCell ref="DL22:DL23"/>
    <mergeCell ref="DL24:DL25"/>
    <mergeCell ref="ED13:EH13"/>
    <mergeCell ref="DY4:EC4"/>
    <mergeCell ref="DY5:EC5"/>
    <mergeCell ref="ED5:EH5"/>
    <mergeCell ref="ED4:EH4"/>
    <mergeCell ref="DO14:DT14"/>
    <mergeCell ref="DU14:DX14"/>
    <mergeCell ref="DY14:EC14"/>
    <mergeCell ref="ED14:EH14"/>
    <mergeCell ref="DO10:DT10"/>
    <mergeCell ref="DU10:DX10"/>
    <mergeCell ref="DY10:EC10"/>
    <mergeCell ref="ED10:EH10"/>
    <mergeCell ref="DO11:DT11"/>
    <mergeCell ref="DU11:DX11"/>
    <mergeCell ref="DY11:EC11"/>
    <mergeCell ref="ED11:EH11"/>
    <mergeCell ref="ED12:EH12"/>
    <mergeCell ref="DL2:DN2"/>
    <mergeCell ref="DN4:DT4"/>
    <mergeCell ref="DU4:DX5"/>
    <mergeCell ref="DN5:DT5"/>
    <mergeCell ref="DU6:DX6"/>
    <mergeCell ref="DO7:DT7"/>
    <mergeCell ref="DU7:DX7"/>
    <mergeCell ref="DY7:EC7"/>
    <mergeCell ref="ED7:EH7"/>
    <mergeCell ref="DO8:DT8"/>
    <mergeCell ref="DU8:DX8"/>
    <mergeCell ref="DY8:EC8"/>
    <mergeCell ref="ED8:EH8"/>
    <mergeCell ref="DO9:DT9"/>
    <mergeCell ref="DU9:DX9"/>
    <mergeCell ref="DY9:EC9"/>
    <mergeCell ref="ED9:EH9"/>
    <mergeCell ref="DF10:DJ10"/>
    <mergeCell ref="DG7:DJ7"/>
    <mergeCell ref="DG8:DJ8"/>
    <mergeCell ref="DF7:DF8"/>
    <mergeCell ref="DE29:DF29"/>
    <mergeCell ref="CP27:CP28"/>
    <mergeCell ref="CP25:CP26"/>
    <mergeCell ref="CP23:CP24"/>
    <mergeCell ref="CP21:CP22"/>
    <mergeCell ref="DG19:DJ19"/>
    <mergeCell ref="DF11:DJ11"/>
    <mergeCell ref="DF12:DJ12"/>
    <mergeCell ref="DF13:DJ13"/>
    <mergeCell ref="DF14:DJ14"/>
    <mergeCell ref="DF15:DJ15"/>
    <mergeCell ref="DG16:DJ16"/>
    <mergeCell ref="DO13:DT13"/>
    <mergeCell ref="DU13:DX13"/>
    <mergeCell ref="DY13:EC13"/>
    <mergeCell ref="CW11:CZ11"/>
    <mergeCell ref="CW12:CZ12"/>
    <mergeCell ref="CW13:CZ13"/>
    <mergeCell ref="CW14:CZ14"/>
    <mergeCell ref="CW15:CZ15"/>
    <mergeCell ref="CW16:CZ16"/>
    <mergeCell ref="DO12:DT12"/>
    <mergeCell ref="DU12:DX12"/>
    <mergeCell ref="DY12:EC12"/>
    <mergeCell ref="CO20:CO28"/>
    <mergeCell ref="CR29:CS29"/>
    <mergeCell ref="CT29:CU29"/>
    <mergeCell ref="CV29:CW29"/>
    <mergeCell ref="CX29:CY29"/>
    <mergeCell ref="CZ29:DA29"/>
    <mergeCell ref="DA10:DE10"/>
    <mergeCell ref="DA11:DE11"/>
    <mergeCell ref="DA12:DE12"/>
    <mergeCell ref="DA13:DE13"/>
    <mergeCell ref="DA14:DE14"/>
    <mergeCell ref="DA15:DE15"/>
    <mergeCell ref="DA16:DE16"/>
    <mergeCell ref="CQ13:CV13"/>
    <mergeCell ref="CQ14:CV14"/>
    <mergeCell ref="CQ15:CV15"/>
    <mergeCell ref="CQ16:CV16"/>
    <mergeCell ref="CC12:CH12"/>
    <mergeCell ref="CO2:CQ2"/>
    <mergeCell ref="DB7:DE7"/>
    <mergeCell ref="DB8:DE8"/>
    <mergeCell ref="CW7:CZ8"/>
    <mergeCell ref="CP7:CV7"/>
    <mergeCell ref="CP8:CV8"/>
    <mergeCell ref="DA7:DA8"/>
    <mergeCell ref="CQ10:CV10"/>
    <mergeCell ref="CQ11:CV11"/>
    <mergeCell ref="CQ12:CV12"/>
    <mergeCell ref="CW9:CZ9"/>
    <mergeCell ref="CW10:CZ10"/>
    <mergeCell ref="BR2:BT2"/>
    <mergeCell ref="BV3:BY3"/>
    <mergeCell ref="CA7:CC7"/>
    <mergeCell ref="CC8:CE8"/>
    <mergeCell ref="CI10:CM10"/>
    <mergeCell ref="CD10:CG10"/>
    <mergeCell ref="CD6:CH6"/>
    <mergeCell ref="CC5:CG5"/>
    <mergeCell ref="AW29:BB29"/>
    <mergeCell ref="BC29:BD29"/>
    <mergeCell ref="BE29:BF29"/>
    <mergeCell ref="BG29:BH29"/>
    <mergeCell ref="BI29:BJ29"/>
    <mergeCell ref="BK29:BL29"/>
    <mergeCell ref="BM29:BN29"/>
    <mergeCell ref="BO29:BP29"/>
    <mergeCell ref="AW27:BB27"/>
    <mergeCell ref="BC27:BD27"/>
    <mergeCell ref="BE27:BF27"/>
    <mergeCell ref="BG27:BH27"/>
    <mergeCell ref="BI27:BJ27"/>
    <mergeCell ref="BK27:BL27"/>
    <mergeCell ref="BM27:BN27"/>
    <mergeCell ref="BO27:BP27"/>
    <mergeCell ref="AW28:BB28"/>
    <mergeCell ref="BC28:BD28"/>
    <mergeCell ref="BE28:BF28"/>
    <mergeCell ref="BG28:BH28"/>
    <mergeCell ref="BI28:BJ28"/>
    <mergeCell ref="BK28:BL28"/>
    <mergeCell ref="BM28:BN28"/>
    <mergeCell ref="BO28:BP28"/>
    <mergeCell ref="BC25:BD25"/>
    <mergeCell ref="BE25:BF25"/>
    <mergeCell ref="BG25:BH25"/>
    <mergeCell ref="BI25:BJ25"/>
    <mergeCell ref="BK25:BL25"/>
    <mergeCell ref="BM25:BN25"/>
    <mergeCell ref="BO25:BP25"/>
    <mergeCell ref="AW26:BB26"/>
    <mergeCell ref="BC26:BD26"/>
    <mergeCell ref="BE26:BF26"/>
    <mergeCell ref="BG26:BH26"/>
    <mergeCell ref="BI26:BJ26"/>
    <mergeCell ref="BK26:BL26"/>
    <mergeCell ref="BM26:BN26"/>
    <mergeCell ref="BO26:BP26"/>
    <mergeCell ref="AW25:BB25"/>
    <mergeCell ref="BE21:BF21"/>
    <mergeCell ref="BG21:BH21"/>
    <mergeCell ref="BI21:BJ21"/>
    <mergeCell ref="BK21:BL21"/>
    <mergeCell ref="BM21:BN21"/>
    <mergeCell ref="BO21:BP21"/>
    <mergeCell ref="AV24:BB24"/>
    <mergeCell ref="BC24:BD24"/>
    <mergeCell ref="BE24:BF24"/>
    <mergeCell ref="BG24:BH24"/>
    <mergeCell ref="BI24:BJ24"/>
    <mergeCell ref="BK24:BL24"/>
    <mergeCell ref="BM24:BN24"/>
    <mergeCell ref="BO24:BP24"/>
    <mergeCell ref="AV23:BB23"/>
    <mergeCell ref="BC23:BD23"/>
    <mergeCell ref="BE23:BF23"/>
    <mergeCell ref="BG23:BH23"/>
    <mergeCell ref="BI23:BJ23"/>
    <mergeCell ref="BK23:BL23"/>
    <mergeCell ref="BM23:BN23"/>
    <mergeCell ref="BO23:BP23"/>
    <mergeCell ref="AW21:BB21"/>
    <mergeCell ref="BC21:BD21"/>
    <mergeCell ref="BE19:BF19"/>
    <mergeCell ref="BG19:BH19"/>
    <mergeCell ref="BI19:BJ19"/>
    <mergeCell ref="BK19:BL19"/>
    <mergeCell ref="BM19:BN19"/>
    <mergeCell ref="BO19:BP19"/>
    <mergeCell ref="AW20:BB20"/>
    <mergeCell ref="BC20:BD20"/>
    <mergeCell ref="BE20:BF20"/>
    <mergeCell ref="BG20:BH20"/>
    <mergeCell ref="BI20:BJ20"/>
    <mergeCell ref="BK20:BL20"/>
    <mergeCell ref="BM20:BN20"/>
    <mergeCell ref="BO20:BP20"/>
    <mergeCell ref="BE17:BF17"/>
    <mergeCell ref="BG17:BH17"/>
    <mergeCell ref="BI17:BJ17"/>
    <mergeCell ref="BK17:BL17"/>
    <mergeCell ref="BM17:BN17"/>
    <mergeCell ref="BO17:BP17"/>
    <mergeCell ref="AW18:BB18"/>
    <mergeCell ref="BC18:BD18"/>
    <mergeCell ref="BE18:BF18"/>
    <mergeCell ref="BG18:BH18"/>
    <mergeCell ref="BI18:BJ18"/>
    <mergeCell ref="BK18:BL18"/>
    <mergeCell ref="BM18:BN18"/>
    <mergeCell ref="BO18:BP18"/>
    <mergeCell ref="BK15:BL15"/>
    <mergeCell ref="BM15:BN15"/>
    <mergeCell ref="BO15:BP15"/>
    <mergeCell ref="AV16:BB16"/>
    <mergeCell ref="BC16:BD16"/>
    <mergeCell ref="BE16:BF16"/>
    <mergeCell ref="BG16:BH16"/>
    <mergeCell ref="BI16:BJ16"/>
    <mergeCell ref="BK16:BL16"/>
    <mergeCell ref="BM16:BN16"/>
    <mergeCell ref="BO16:BP16"/>
    <mergeCell ref="BE15:BF15"/>
    <mergeCell ref="BG15:BH15"/>
    <mergeCell ref="BI15:BJ15"/>
    <mergeCell ref="Z13:AE13"/>
    <mergeCell ref="Z14:AE14"/>
    <mergeCell ref="Z15:AE15"/>
    <mergeCell ref="AR13:AS13"/>
    <mergeCell ref="AR14:AS14"/>
    <mergeCell ref="AR15:AS15"/>
    <mergeCell ref="AL13:AM13"/>
    <mergeCell ref="AL14:AM14"/>
    <mergeCell ref="AH24:AI24"/>
    <mergeCell ref="AJ24:AK24"/>
    <mergeCell ref="AL24:AM24"/>
    <mergeCell ref="AH23:AI23"/>
    <mergeCell ref="AJ23:AK23"/>
    <mergeCell ref="AL23:AM23"/>
    <mergeCell ref="AN23:AO23"/>
    <mergeCell ref="AP23:AQ23"/>
    <mergeCell ref="AH20:AI20"/>
    <mergeCell ref="AJ20:AK20"/>
    <mergeCell ref="AL20:AM20"/>
    <mergeCell ref="AN20:AO20"/>
    <mergeCell ref="AP20:AQ20"/>
    <mergeCell ref="AH21:AI21"/>
    <mergeCell ref="AJ21:AK21"/>
    <mergeCell ref="AL21:AM21"/>
    <mergeCell ref="AV15:BB15"/>
    <mergeCell ref="BC15:BD15"/>
    <mergeCell ref="AW17:BB17"/>
    <mergeCell ref="BC17:BD17"/>
    <mergeCell ref="AW19:BB19"/>
    <mergeCell ref="BC19:BD19"/>
    <mergeCell ref="AR11:AS11"/>
    <mergeCell ref="AF14:AG14"/>
    <mergeCell ref="AF15:AG15"/>
    <mergeCell ref="AF16:AG16"/>
    <mergeCell ref="AF17:AG17"/>
    <mergeCell ref="AJ16:AK16"/>
    <mergeCell ref="Z26:AE26"/>
    <mergeCell ref="I23:K23"/>
    <mergeCell ref="O23:P23"/>
    <mergeCell ref="F21:V21"/>
    <mergeCell ref="D18:F18"/>
    <mergeCell ref="D19:F19"/>
    <mergeCell ref="Z22:AE22"/>
    <mergeCell ref="AF22:AG22"/>
    <mergeCell ref="Z24:AE24"/>
    <mergeCell ref="AF24:AG24"/>
    <mergeCell ref="Z23:AE23"/>
    <mergeCell ref="AF23:AG23"/>
    <mergeCell ref="Y20:AE20"/>
    <mergeCell ref="AF20:AG20"/>
    <mergeCell ref="Y21:AE21"/>
    <mergeCell ref="AF21:AG21"/>
    <mergeCell ref="A6:C6"/>
    <mergeCell ref="E4:W4"/>
    <mergeCell ref="A2:D4"/>
    <mergeCell ref="E3:W3"/>
    <mergeCell ref="E2:W2"/>
    <mergeCell ref="X2:Z2"/>
    <mergeCell ref="X9:Z9"/>
    <mergeCell ref="AR12:AS12"/>
    <mergeCell ref="AB4:AE4"/>
    <mergeCell ref="AL4:AP4"/>
    <mergeCell ref="AF11:AG11"/>
    <mergeCell ref="AH11:AI11"/>
    <mergeCell ref="AJ11:AK11"/>
    <mergeCell ref="AL11:AM11"/>
    <mergeCell ref="AN11:AO11"/>
    <mergeCell ref="AP11:AQ11"/>
    <mergeCell ref="Y11:AE11"/>
    <mergeCell ref="Y12:AE12"/>
    <mergeCell ref="AH12:AI12"/>
    <mergeCell ref="AF12:AG12"/>
    <mergeCell ref="AD5:AF5"/>
    <mergeCell ref="AJ6:AK6"/>
    <mergeCell ref="AI8:AM8"/>
    <mergeCell ref="AO8:AQ8"/>
    <mergeCell ref="AR22:AS22"/>
    <mergeCell ref="AR20:AS20"/>
    <mergeCell ref="AR21:AS21"/>
    <mergeCell ref="AN24:AO24"/>
    <mergeCell ref="AP24:AQ24"/>
    <mergeCell ref="AN22:AO22"/>
    <mergeCell ref="AP22:AQ22"/>
    <mergeCell ref="AR26:AS26"/>
    <mergeCell ref="P6:V6"/>
    <mergeCell ref="AN21:AO21"/>
    <mergeCell ref="AP21:AQ21"/>
    <mergeCell ref="AH22:AI22"/>
    <mergeCell ref="AJ22:AK22"/>
    <mergeCell ref="AL22:AM22"/>
    <mergeCell ref="Z16:AE16"/>
    <mergeCell ref="Z17:AE17"/>
    <mergeCell ref="AJ17:AK17"/>
    <mergeCell ref="AH13:AI13"/>
    <mergeCell ref="AH14:AI14"/>
    <mergeCell ref="AH15:AI15"/>
    <mergeCell ref="AH16:AI16"/>
    <mergeCell ref="AH17:AI17"/>
    <mergeCell ref="AF13:AG13"/>
    <mergeCell ref="Z25:AE25"/>
    <mergeCell ref="AR16:AS16"/>
    <mergeCell ref="AR17:AS17"/>
    <mergeCell ref="AP12:AQ12"/>
    <mergeCell ref="AP13:AQ13"/>
    <mergeCell ref="AP14:AQ14"/>
    <mergeCell ref="AP15:AQ15"/>
    <mergeCell ref="AP16:AQ16"/>
    <mergeCell ref="AP17:AQ17"/>
    <mergeCell ref="AN12:AO12"/>
    <mergeCell ref="AN13:AO13"/>
    <mergeCell ref="AN14:AO14"/>
    <mergeCell ref="AN15:AO15"/>
    <mergeCell ref="AN16:AO16"/>
    <mergeCell ref="AN17:AO17"/>
    <mergeCell ref="EK2:FC3"/>
    <mergeCell ref="AF26:AG26"/>
    <mergeCell ref="AH26:AI26"/>
    <mergeCell ref="AJ26:AK26"/>
    <mergeCell ref="AR23:AS23"/>
    <mergeCell ref="AR24:AS24"/>
    <mergeCell ref="AL12:AM12"/>
    <mergeCell ref="AL15:AM15"/>
    <mergeCell ref="AL16:AM16"/>
    <mergeCell ref="AL17:AM17"/>
    <mergeCell ref="AJ12:AK12"/>
    <mergeCell ref="AJ13:AK13"/>
    <mergeCell ref="AJ14:AK14"/>
    <mergeCell ref="AJ15:AK15"/>
    <mergeCell ref="AF25:AG25"/>
    <mergeCell ref="AH25:AI25"/>
    <mergeCell ref="AJ25:AK25"/>
    <mergeCell ref="AL25:AM25"/>
    <mergeCell ref="AN25:AO25"/>
    <mergeCell ref="AP25:AQ25"/>
    <mergeCell ref="AR25:AS25"/>
    <mergeCell ref="AL26:AM26"/>
    <mergeCell ref="AN26:AO26"/>
    <mergeCell ref="AP26:AQ26"/>
  </mergeCells>
  <phoneticPr fontId="3"/>
  <pageMargins left="0.6" right="0.6" top="0.75" bottom="0.75" header="0.3" footer="0.3"/>
  <pageSetup paperSize="9" scale="99" orientation="portrait" r:id="rId1"/>
  <headerFooter>
    <oddHeader>&amp;L2019/05/15&amp;C&amp;"メイリオ,レギュラー"&amp;16&amp;A&amp;R&amp;"メイリオ,レギュラー"（担当：池川）</oddHeader>
    <oddFooter>&amp;C&amp;"メイリオ,レギュラー"&amp;14&amp;P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9A3EF-9160-49BC-9D65-D2B0F5982B06}">
  <dimension ref="C1:I16"/>
  <sheetViews>
    <sheetView zoomScale="186" zoomScaleNormal="186" workbookViewId="0">
      <selection activeCell="D4" sqref="D4"/>
    </sheetView>
  </sheetViews>
  <sheetFormatPr baseColWidth="10" defaultColWidth="8.83203125" defaultRowHeight="14"/>
  <cols>
    <col min="2" max="2" width="3.6640625" customWidth="1"/>
    <col min="3" max="3" width="17.6640625" customWidth="1"/>
    <col min="4" max="9" width="11.6640625" customWidth="1"/>
    <col min="10" max="10" width="3.6640625" customWidth="1"/>
  </cols>
  <sheetData>
    <row r="1" spans="3:9">
      <c r="D1" s="47" t="s">
        <v>17</v>
      </c>
      <c r="E1" s="47" t="s">
        <v>18</v>
      </c>
      <c r="F1" s="47" t="s">
        <v>19</v>
      </c>
      <c r="G1" s="47" t="s">
        <v>20</v>
      </c>
      <c r="H1" s="47" t="s">
        <v>21</v>
      </c>
      <c r="I1" s="47" t="s">
        <v>22</v>
      </c>
    </row>
    <row r="2" spans="3:9" ht="15" thickBot="1"/>
    <row r="3" spans="3:9" ht="50.5" customHeight="1" thickBot="1">
      <c r="C3" s="35" t="s">
        <v>16</v>
      </c>
      <c r="D3" s="36" t="s">
        <v>23</v>
      </c>
      <c r="E3" s="36" t="s">
        <v>24</v>
      </c>
      <c r="F3" s="36" t="s">
        <v>25</v>
      </c>
      <c r="G3" s="36" t="s">
        <v>26</v>
      </c>
      <c r="H3" s="36" t="s">
        <v>27</v>
      </c>
      <c r="I3" s="37" t="s">
        <v>28</v>
      </c>
    </row>
    <row r="4" spans="3:9" ht="15" thickTop="1">
      <c r="C4" s="38" t="s">
        <v>15</v>
      </c>
      <c r="D4" s="33">
        <v>172</v>
      </c>
      <c r="E4" s="33">
        <v>130</v>
      </c>
      <c r="F4" s="33">
        <v>31</v>
      </c>
      <c r="G4" s="33">
        <v>24</v>
      </c>
      <c r="H4" s="33">
        <v>22</v>
      </c>
      <c r="I4" s="34">
        <v>2</v>
      </c>
    </row>
    <row r="5" spans="3:9">
      <c r="C5" s="39" t="s">
        <v>14</v>
      </c>
      <c r="D5" s="29">
        <v>131</v>
      </c>
      <c r="E5" s="29">
        <v>47</v>
      </c>
      <c r="F5" s="29">
        <v>14</v>
      </c>
      <c r="G5" s="29">
        <v>21</v>
      </c>
      <c r="H5" s="29">
        <v>3</v>
      </c>
      <c r="I5" s="30">
        <v>0</v>
      </c>
    </row>
    <row r="6" spans="3:9">
      <c r="C6" s="39" t="s">
        <v>13</v>
      </c>
      <c r="D6" s="29">
        <v>207</v>
      </c>
      <c r="E6" s="29">
        <v>37</v>
      </c>
      <c r="F6" s="29">
        <v>15</v>
      </c>
      <c r="G6" s="29">
        <v>13</v>
      </c>
      <c r="H6" s="29">
        <v>10</v>
      </c>
      <c r="I6" s="30">
        <v>1</v>
      </c>
    </row>
    <row r="7" spans="3:9">
      <c r="C7" s="39" t="s">
        <v>12</v>
      </c>
      <c r="D7" s="29">
        <v>34</v>
      </c>
      <c r="E7" s="29">
        <v>37</v>
      </c>
      <c r="F7" s="29">
        <v>7</v>
      </c>
      <c r="G7" s="29">
        <v>10</v>
      </c>
      <c r="H7" s="29">
        <v>6</v>
      </c>
      <c r="I7" s="30">
        <v>1</v>
      </c>
    </row>
    <row r="8" spans="3:9" ht="15" thickBot="1">
      <c r="C8" s="40" t="s">
        <v>11</v>
      </c>
      <c r="D8" s="31">
        <v>27</v>
      </c>
      <c r="E8" s="31">
        <v>24</v>
      </c>
      <c r="F8" s="31">
        <v>4</v>
      </c>
      <c r="G8" s="31">
        <v>1</v>
      </c>
      <c r="H8" s="31">
        <v>5</v>
      </c>
      <c r="I8" s="32">
        <v>0</v>
      </c>
    </row>
    <row r="10" spans="3:9" ht="15" thickBot="1"/>
    <row r="11" spans="3:9" ht="50.5" customHeight="1" thickBot="1">
      <c r="C11" s="35" t="s">
        <v>16</v>
      </c>
      <c r="D11" s="36" t="s">
        <v>23</v>
      </c>
      <c r="E11" s="36" t="s">
        <v>24</v>
      </c>
      <c r="F11" s="36" t="s">
        <v>25</v>
      </c>
      <c r="G11" s="36" t="s">
        <v>26</v>
      </c>
      <c r="H11" s="36" t="s">
        <v>27</v>
      </c>
      <c r="I11" s="37" t="s">
        <v>28</v>
      </c>
    </row>
    <row r="12" spans="3:9" ht="15" thickTop="1">
      <c r="C12" s="38" t="s">
        <v>15</v>
      </c>
      <c r="D12" s="41">
        <f>(D4/SUM($D4:$I4))*100</f>
        <v>45.14435695538058</v>
      </c>
      <c r="E12" s="41">
        <f t="shared" ref="E12:I12" si="0">(E4/SUM($D4:$I4))*100</f>
        <v>34.120734908136484</v>
      </c>
      <c r="F12" s="41">
        <f t="shared" si="0"/>
        <v>8.1364829396325451</v>
      </c>
      <c r="G12" s="41">
        <f t="shared" si="0"/>
        <v>6.2992125984251963</v>
      </c>
      <c r="H12" s="41">
        <f t="shared" si="0"/>
        <v>5.7742782152230969</v>
      </c>
      <c r="I12" s="42">
        <f t="shared" si="0"/>
        <v>0.52493438320209973</v>
      </c>
    </row>
    <row r="13" spans="3:9">
      <c r="C13" s="39" t="s">
        <v>14</v>
      </c>
      <c r="D13" s="43">
        <f t="shared" ref="D13:I13" si="1">(D5/SUM($D5:$I5))*100</f>
        <v>60.648148148148152</v>
      </c>
      <c r="E13" s="43">
        <f t="shared" si="1"/>
        <v>21.75925925925926</v>
      </c>
      <c r="F13" s="43">
        <f t="shared" si="1"/>
        <v>6.481481481481481</v>
      </c>
      <c r="G13" s="43">
        <f t="shared" si="1"/>
        <v>9.7222222222222232</v>
      </c>
      <c r="H13" s="43">
        <f t="shared" si="1"/>
        <v>1.3888888888888888</v>
      </c>
      <c r="I13" s="44">
        <f t="shared" si="1"/>
        <v>0</v>
      </c>
    </row>
    <row r="14" spans="3:9">
      <c r="C14" s="39" t="s">
        <v>13</v>
      </c>
      <c r="D14" s="43">
        <f t="shared" ref="D14:I14" si="2">(D6/SUM($D6:$I6))*100</f>
        <v>73.144876325088333</v>
      </c>
      <c r="E14" s="43">
        <f t="shared" si="2"/>
        <v>13.074204946996467</v>
      </c>
      <c r="F14" s="43">
        <f t="shared" si="2"/>
        <v>5.3003533568904597</v>
      </c>
      <c r="G14" s="43">
        <f t="shared" si="2"/>
        <v>4.5936395759717312</v>
      </c>
      <c r="H14" s="43">
        <f t="shared" si="2"/>
        <v>3.5335689045936398</v>
      </c>
      <c r="I14" s="44">
        <f t="shared" si="2"/>
        <v>0.35335689045936397</v>
      </c>
    </row>
    <row r="15" spans="3:9">
      <c r="C15" s="39" t="s">
        <v>12</v>
      </c>
      <c r="D15" s="43">
        <f t="shared" ref="D15:I15" si="3">(D7/SUM($D7:$I7))*100</f>
        <v>35.789473684210527</v>
      </c>
      <c r="E15" s="43">
        <f t="shared" si="3"/>
        <v>38.94736842105263</v>
      </c>
      <c r="F15" s="43">
        <f t="shared" si="3"/>
        <v>7.3684210526315779</v>
      </c>
      <c r="G15" s="43">
        <f t="shared" si="3"/>
        <v>10.526315789473683</v>
      </c>
      <c r="H15" s="43">
        <f t="shared" si="3"/>
        <v>6.3157894736842106</v>
      </c>
      <c r="I15" s="44">
        <f t="shared" si="3"/>
        <v>1.0526315789473684</v>
      </c>
    </row>
    <row r="16" spans="3:9" ht="15" thickBot="1">
      <c r="C16" s="40" t="s">
        <v>11</v>
      </c>
      <c r="D16" s="45">
        <f t="shared" ref="D16:I16" si="4">(D8/SUM($D8:$I8))*100</f>
        <v>44.26229508196721</v>
      </c>
      <c r="E16" s="45">
        <f t="shared" si="4"/>
        <v>39.344262295081968</v>
      </c>
      <c r="F16" s="45">
        <f t="shared" si="4"/>
        <v>6.557377049180328</v>
      </c>
      <c r="G16" s="45">
        <f t="shared" si="4"/>
        <v>1.639344262295082</v>
      </c>
      <c r="H16" s="45">
        <f t="shared" si="4"/>
        <v>8.1967213114754092</v>
      </c>
      <c r="I16" s="46">
        <f t="shared" si="4"/>
        <v>0</v>
      </c>
    </row>
  </sheetData>
  <phoneticPr fontId="3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DE4A9-E127-4310-A057-47DFB011FE79}">
  <dimension ref="C2:AB46"/>
  <sheetViews>
    <sheetView showGridLines="0" topLeftCell="O8" zoomScale="120" zoomScaleNormal="120" workbookViewId="0">
      <selection activeCell="AC28" sqref="AC28"/>
    </sheetView>
  </sheetViews>
  <sheetFormatPr baseColWidth="10" defaultColWidth="8.6640625" defaultRowHeight="14"/>
  <cols>
    <col min="1" max="1" width="8.6640625" style="48"/>
    <col min="2" max="3" width="3.6640625" style="48" customWidth="1"/>
    <col min="4" max="4" width="20.1640625" style="48" bestFit="1" customWidth="1"/>
    <col min="5" max="5" width="4.5" style="48" customWidth="1"/>
    <col min="6" max="7" width="8.6640625" style="48" customWidth="1"/>
    <col min="8" max="10" width="3.6640625" style="48" customWidth="1"/>
    <col min="11" max="11" width="20.1640625" style="48" bestFit="1" customWidth="1"/>
    <col min="12" max="12" width="4.5" style="48" customWidth="1"/>
    <col min="13" max="15" width="8.6640625" style="48" customWidth="1"/>
    <col min="16" max="16" width="12.33203125" style="48" bestFit="1" customWidth="1"/>
    <col min="17" max="18" width="3.6640625" style="48" customWidth="1"/>
    <col min="19" max="19" width="21.1640625" style="48" bestFit="1" customWidth="1"/>
    <col min="20" max="20" width="8.6640625" style="48"/>
    <col min="21" max="22" width="3.6640625" style="48" customWidth="1"/>
    <col min="23" max="23" width="21.1640625" style="48" bestFit="1" customWidth="1"/>
    <col min="24" max="25" width="8.6640625" style="48"/>
    <col min="26" max="26" width="12.33203125" style="48" bestFit="1" customWidth="1"/>
    <col min="27" max="27" width="3.6640625" style="48" customWidth="1"/>
    <col min="28" max="16384" width="8.6640625" style="48"/>
  </cols>
  <sheetData>
    <row r="2" spans="3:28" ht="15" thickBot="1"/>
    <row r="3" spans="3:28" ht="14.5" customHeight="1">
      <c r="C3" s="49"/>
      <c r="D3" s="50"/>
      <c r="E3" s="252" t="s">
        <v>9</v>
      </c>
      <c r="F3" s="256"/>
      <c r="G3" s="51" t="s">
        <v>32</v>
      </c>
      <c r="J3" s="49"/>
      <c r="K3" s="50"/>
      <c r="L3" s="252" t="s">
        <v>9</v>
      </c>
      <c r="M3" s="256"/>
      <c r="N3" s="63" t="s">
        <v>94</v>
      </c>
      <c r="O3" s="63" t="s">
        <v>32</v>
      </c>
      <c r="P3" s="51" t="s">
        <v>93</v>
      </c>
      <c r="Q3" s="86"/>
    </row>
    <row r="4" spans="3:28" ht="16" customHeight="1" thickBot="1">
      <c r="C4" s="52" t="s">
        <v>29</v>
      </c>
      <c r="D4" s="53"/>
      <c r="E4" s="253" t="s">
        <v>31</v>
      </c>
      <c r="F4" s="257"/>
      <c r="G4" s="54" t="s">
        <v>33</v>
      </c>
      <c r="J4" s="52" t="s">
        <v>29</v>
      </c>
      <c r="K4" s="53"/>
      <c r="L4" s="253" t="s">
        <v>31</v>
      </c>
      <c r="M4" s="257"/>
      <c r="N4" s="64"/>
      <c r="O4" s="64" t="s">
        <v>33</v>
      </c>
      <c r="P4" s="54"/>
      <c r="Q4" s="86"/>
    </row>
    <row r="5" spans="3:28" ht="20" thickTop="1" thickBot="1">
      <c r="C5" s="55">
        <v>1</v>
      </c>
      <c r="D5" s="56" t="s">
        <v>30</v>
      </c>
      <c r="E5" s="68" t="s">
        <v>34</v>
      </c>
      <c r="F5" s="65">
        <v>172</v>
      </c>
      <c r="G5" s="57">
        <f>F5/$F$11</f>
        <v>0.45144356955380577</v>
      </c>
      <c r="J5" s="81"/>
      <c r="K5" s="56" t="s">
        <v>10</v>
      </c>
      <c r="L5" s="68"/>
      <c r="M5" s="65">
        <f>SUM(M6:M12)</f>
        <v>534</v>
      </c>
      <c r="N5" s="78"/>
      <c r="O5" s="78"/>
      <c r="P5" s="57"/>
      <c r="Q5" s="87"/>
    </row>
    <row r="6" spans="3:28" ht="19" thickTop="1">
      <c r="C6" s="58">
        <v>2</v>
      </c>
      <c r="D6" s="48" t="s">
        <v>18</v>
      </c>
      <c r="E6" s="69" t="s">
        <v>35</v>
      </c>
      <c r="F6" s="66">
        <v>130</v>
      </c>
      <c r="G6" s="59">
        <f t="shared" ref="G6:G10" si="0">F6/$F$11</f>
        <v>0.34120734908136485</v>
      </c>
      <c r="J6" s="55">
        <v>1</v>
      </c>
      <c r="K6" s="56" t="s">
        <v>8</v>
      </c>
      <c r="L6" s="68" t="s">
        <v>34</v>
      </c>
      <c r="M6" s="65">
        <v>19</v>
      </c>
      <c r="N6" s="65">
        <f>M6</f>
        <v>19</v>
      </c>
      <c r="O6" s="78">
        <f>M6/M$5</f>
        <v>3.5580524344569285E-2</v>
      </c>
      <c r="P6" s="57">
        <f>O6</f>
        <v>3.5580524344569285E-2</v>
      </c>
      <c r="Q6" s="87"/>
    </row>
    <row r="7" spans="3:28" ht="18">
      <c r="C7" s="58">
        <v>3</v>
      </c>
      <c r="D7" s="48" t="s">
        <v>19</v>
      </c>
      <c r="E7" s="69" t="s">
        <v>36</v>
      </c>
      <c r="F7" s="66">
        <v>31</v>
      </c>
      <c r="G7" s="59">
        <f t="shared" si="0"/>
        <v>8.1364829396325458E-2</v>
      </c>
      <c r="J7" s="58">
        <v>2</v>
      </c>
      <c r="K7" s="48" t="s">
        <v>95</v>
      </c>
      <c r="L7" s="69" t="s">
        <v>35</v>
      </c>
      <c r="M7" s="66">
        <v>110</v>
      </c>
      <c r="N7" s="66">
        <f t="shared" ref="N7:N12" si="1">N6+M7</f>
        <v>129</v>
      </c>
      <c r="O7" s="79">
        <f t="shared" ref="O7:O12" si="2">M7/M$5</f>
        <v>0.20599250936329588</v>
      </c>
      <c r="P7" s="59">
        <f t="shared" ref="P7:P12" si="3">P6+O7</f>
        <v>0.24157303370786518</v>
      </c>
      <c r="Q7" s="87"/>
    </row>
    <row r="8" spans="3:28" ht="18">
      <c r="C8" s="58">
        <v>4</v>
      </c>
      <c r="D8" s="48" t="s">
        <v>20</v>
      </c>
      <c r="E8" s="69" t="s">
        <v>37</v>
      </c>
      <c r="F8" s="66">
        <v>24</v>
      </c>
      <c r="G8" s="59">
        <f t="shared" si="0"/>
        <v>6.2992125984251968E-2</v>
      </c>
      <c r="J8" s="58">
        <v>3</v>
      </c>
      <c r="K8" s="48" t="s">
        <v>96</v>
      </c>
      <c r="L8" s="69" t="s">
        <v>36</v>
      </c>
      <c r="M8" s="66">
        <v>139</v>
      </c>
      <c r="N8" s="66">
        <f t="shared" si="1"/>
        <v>268</v>
      </c>
      <c r="O8" s="79">
        <f t="shared" si="2"/>
        <v>0.26029962546816482</v>
      </c>
      <c r="P8" s="59">
        <f t="shared" si="3"/>
        <v>0.50187265917602997</v>
      </c>
      <c r="Q8" s="87"/>
    </row>
    <row r="9" spans="3:28" ht="18">
      <c r="C9" s="58">
        <v>5</v>
      </c>
      <c r="D9" s="48" t="s">
        <v>21</v>
      </c>
      <c r="E9" s="69" t="s">
        <v>38</v>
      </c>
      <c r="F9" s="66">
        <v>22</v>
      </c>
      <c r="G9" s="59">
        <f t="shared" si="0"/>
        <v>5.774278215223097E-2</v>
      </c>
      <c r="J9" s="58">
        <v>4</v>
      </c>
      <c r="K9" s="48" t="s">
        <v>97</v>
      </c>
      <c r="L9" s="69" t="s">
        <v>37</v>
      </c>
      <c r="M9" s="66">
        <v>108</v>
      </c>
      <c r="N9" s="66">
        <f t="shared" si="1"/>
        <v>376</v>
      </c>
      <c r="O9" s="79">
        <f t="shared" si="2"/>
        <v>0.20224719101123595</v>
      </c>
      <c r="P9" s="59">
        <f t="shared" si="3"/>
        <v>0.70411985018726586</v>
      </c>
      <c r="Q9" s="87"/>
    </row>
    <row r="10" spans="3:28" ht="19" thickBot="1">
      <c r="C10" s="58">
        <v>6</v>
      </c>
      <c r="D10" s="48" t="s">
        <v>22</v>
      </c>
      <c r="E10" s="69" t="s">
        <v>39</v>
      </c>
      <c r="F10" s="66">
        <v>2</v>
      </c>
      <c r="G10" s="59">
        <f t="shared" si="0"/>
        <v>5.2493438320209973E-3</v>
      </c>
      <c r="J10" s="58">
        <v>5</v>
      </c>
      <c r="K10" s="48" t="s">
        <v>98</v>
      </c>
      <c r="L10" s="69" t="s">
        <v>38</v>
      </c>
      <c r="M10" s="66">
        <v>69</v>
      </c>
      <c r="N10" s="66">
        <f t="shared" si="1"/>
        <v>445</v>
      </c>
      <c r="O10" s="79">
        <f t="shared" si="2"/>
        <v>0.12921348314606743</v>
      </c>
      <c r="P10" s="59">
        <f t="shared" si="3"/>
        <v>0.83333333333333326</v>
      </c>
      <c r="Q10" s="87"/>
    </row>
    <row r="11" spans="3:28" ht="20" thickTop="1" thickBot="1">
      <c r="C11" s="254" t="s">
        <v>7</v>
      </c>
      <c r="D11" s="255"/>
      <c r="E11" s="70"/>
      <c r="F11" s="67">
        <f>SUM(F5:F10)</f>
        <v>381</v>
      </c>
      <c r="G11" s="62">
        <f>SUM(G5:G10)</f>
        <v>1</v>
      </c>
      <c r="J11" s="58">
        <v>6</v>
      </c>
      <c r="K11" s="48" t="s">
        <v>99</v>
      </c>
      <c r="L11" s="69" t="s">
        <v>39</v>
      </c>
      <c r="M11" s="66">
        <v>66</v>
      </c>
      <c r="N11" s="66">
        <f t="shared" si="1"/>
        <v>511</v>
      </c>
      <c r="O11" s="79">
        <f t="shared" si="2"/>
        <v>0.12359550561797752</v>
      </c>
      <c r="P11" s="59">
        <f t="shared" si="3"/>
        <v>0.95692883895131076</v>
      </c>
      <c r="Q11" s="87"/>
    </row>
    <row r="12" spans="3:28" ht="19" thickBot="1">
      <c r="J12" s="75">
        <v>6</v>
      </c>
      <c r="K12" s="60" t="s">
        <v>100</v>
      </c>
      <c r="L12" s="76" t="s">
        <v>39</v>
      </c>
      <c r="M12" s="77">
        <v>23</v>
      </c>
      <c r="N12" s="77">
        <f t="shared" si="1"/>
        <v>534</v>
      </c>
      <c r="O12" s="80">
        <f t="shared" si="2"/>
        <v>4.307116104868914E-2</v>
      </c>
      <c r="P12" s="61">
        <f t="shared" si="3"/>
        <v>0.99999999999999989</v>
      </c>
      <c r="Q12" s="87"/>
    </row>
    <row r="13" spans="3:28" ht="15" thickBot="1"/>
    <row r="14" spans="3:28" ht="14.5" customHeight="1">
      <c r="S14" s="92" t="s">
        <v>129</v>
      </c>
      <c r="T14" s="250" t="s">
        <v>9</v>
      </c>
      <c r="W14" s="92" t="s">
        <v>129</v>
      </c>
      <c r="X14" s="252" t="s">
        <v>9</v>
      </c>
      <c r="Y14" s="94" t="s">
        <v>131</v>
      </c>
      <c r="Z14" s="98" t="s">
        <v>133</v>
      </c>
      <c r="AA14" s="86"/>
    </row>
    <row r="15" spans="3:28" ht="15" thickBot="1">
      <c r="S15" s="93" t="s">
        <v>130</v>
      </c>
      <c r="T15" s="251"/>
      <c r="W15" s="93" t="s">
        <v>130</v>
      </c>
      <c r="X15" s="253"/>
      <c r="Y15" s="95" t="s">
        <v>132</v>
      </c>
      <c r="Z15" s="99" t="s">
        <v>9</v>
      </c>
      <c r="AA15" s="86"/>
    </row>
    <row r="16" spans="3:28" ht="15" thickTop="1">
      <c r="S16" s="88" t="s">
        <v>8</v>
      </c>
      <c r="T16" s="89">
        <v>19</v>
      </c>
      <c r="W16" s="88" t="s">
        <v>8</v>
      </c>
      <c r="X16" s="96">
        <v>19</v>
      </c>
      <c r="Y16" s="65">
        <v>2</v>
      </c>
      <c r="Z16" s="100">
        <f>X16/Y16</f>
        <v>9.5</v>
      </c>
      <c r="AB16" s="48">
        <v>0</v>
      </c>
    </row>
    <row r="17" spans="19:28">
      <c r="S17" s="88" t="s">
        <v>95</v>
      </c>
      <c r="T17" s="89">
        <v>110</v>
      </c>
      <c r="W17" s="88" t="s">
        <v>95</v>
      </c>
      <c r="X17" s="96">
        <v>110</v>
      </c>
      <c r="Y17" s="66">
        <v>2</v>
      </c>
      <c r="Z17" s="89">
        <f t="shared" ref="Z17:Z22" si="4">X17/Y17</f>
        <v>55</v>
      </c>
      <c r="AB17" s="48">
        <v>200</v>
      </c>
    </row>
    <row r="18" spans="19:28">
      <c r="S18" s="88" t="s">
        <v>96</v>
      </c>
      <c r="T18" s="89">
        <v>139</v>
      </c>
      <c r="W18" s="88" t="s">
        <v>96</v>
      </c>
      <c r="X18" s="96">
        <v>139</v>
      </c>
      <c r="Y18" s="66">
        <v>2</v>
      </c>
      <c r="Z18" s="89">
        <f t="shared" si="4"/>
        <v>69.5</v>
      </c>
      <c r="AB18" s="48">
        <f>AB17+200</f>
        <v>400</v>
      </c>
    </row>
    <row r="19" spans="19:28">
      <c r="S19" s="88" t="s">
        <v>97</v>
      </c>
      <c r="T19" s="89">
        <v>108</v>
      </c>
      <c r="W19" s="88" t="s">
        <v>97</v>
      </c>
      <c r="X19" s="96">
        <v>108</v>
      </c>
      <c r="Y19" s="66">
        <v>2</v>
      </c>
      <c r="Z19" s="89">
        <f t="shared" si="4"/>
        <v>54</v>
      </c>
      <c r="AB19" s="48">
        <f>AB18+200</f>
        <v>600</v>
      </c>
    </row>
    <row r="20" spans="19:28">
      <c r="S20" s="88" t="s">
        <v>98</v>
      </c>
      <c r="T20" s="89">
        <v>69</v>
      </c>
      <c r="W20" s="88" t="s">
        <v>98</v>
      </c>
      <c r="X20" s="96">
        <v>69</v>
      </c>
      <c r="Y20" s="66">
        <v>2</v>
      </c>
      <c r="Z20" s="89">
        <f t="shared" si="4"/>
        <v>34.5</v>
      </c>
      <c r="AB20" s="48">
        <f>AB19+200</f>
        <v>800</v>
      </c>
    </row>
    <row r="21" spans="19:28">
      <c r="S21" s="88" t="s">
        <v>99</v>
      </c>
      <c r="T21" s="89">
        <v>66</v>
      </c>
      <c r="W21" s="88" t="s">
        <v>99</v>
      </c>
      <c r="X21" s="96">
        <v>66</v>
      </c>
      <c r="Y21" s="66">
        <v>5</v>
      </c>
      <c r="Z21" s="89">
        <f t="shared" si="4"/>
        <v>13.2</v>
      </c>
      <c r="AB21" s="48">
        <f>AB20+200</f>
        <v>1000</v>
      </c>
    </row>
    <row r="22" spans="19:28" ht="15" thickBot="1">
      <c r="S22" s="90" t="s">
        <v>100</v>
      </c>
      <c r="T22" s="91">
        <v>23</v>
      </c>
      <c r="W22" s="90" t="s">
        <v>100</v>
      </c>
      <c r="X22" s="97">
        <v>23</v>
      </c>
      <c r="Y22" s="77">
        <v>5</v>
      </c>
      <c r="Z22" s="91">
        <f t="shared" si="4"/>
        <v>4.5999999999999996</v>
      </c>
      <c r="AB22" s="48">
        <v>1500</v>
      </c>
    </row>
    <row r="25" spans="19:28">
      <c r="X25" s="48" t="s">
        <v>134</v>
      </c>
    </row>
    <row r="26" spans="19:28">
      <c r="W26" s="48">
        <v>0</v>
      </c>
      <c r="X26" s="48">
        <f>$Z$16</f>
        <v>9.5</v>
      </c>
    </row>
    <row r="27" spans="19:28">
      <c r="W27" s="48">
        <v>100</v>
      </c>
      <c r="X27" s="48">
        <f>$Z$16</f>
        <v>9.5</v>
      </c>
    </row>
    <row r="28" spans="19:28">
      <c r="W28" s="48">
        <f t="shared" ref="W28:W46" si="5">W27+100</f>
        <v>200</v>
      </c>
      <c r="X28" s="48">
        <f>$Z$16</f>
        <v>9.5</v>
      </c>
    </row>
    <row r="29" spans="19:28">
      <c r="W29" s="48">
        <f t="shared" si="5"/>
        <v>300</v>
      </c>
      <c r="X29" s="48">
        <f>$Z$17</f>
        <v>55</v>
      </c>
    </row>
    <row r="30" spans="19:28">
      <c r="W30" s="48">
        <f t="shared" si="5"/>
        <v>400</v>
      </c>
      <c r="X30" s="48">
        <f>$Z$17</f>
        <v>55</v>
      </c>
    </row>
    <row r="31" spans="19:28">
      <c r="W31" s="48">
        <f t="shared" si="5"/>
        <v>500</v>
      </c>
      <c r="X31" s="48">
        <f>$Z$18</f>
        <v>69.5</v>
      </c>
    </row>
    <row r="32" spans="19:28">
      <c r="W32" s="48">
        <f t="shared" si="5"/>
        <v>600</v>
      </c>
      <c r="X32" s="48">
        <f>$Z$18</f>
        <v>69.5</v>
      </c>
    </row>
    <row r="33" spans="23:24">
      <c r="W33" s="48">
        <f t="shared" si="5"/>
        <v>700</v>
      </c>
      <c r="X33" s="48">
        <f>$Z$19</f>
        <v>54</v>
      </c>
    </row>
    <row r="34" spans="23:24">
      <c r="W34" s="48">
        <f t="shared" si="5"/>
        <v>800</v>
      </c>
      <c r="X34" s="48">
        <f>$Z$19</f>
        <v>54</v>
      </c>
    </row>
    <row r="35" spans="23:24">
      <c r="W35" s="48">
        <f t="shared" si="5"/>
        <v>900</v>
      </c>
      <c r="X35" s="48">
        <f>$Z$20</f>
        <v>34.5</v>
      </c>
    </row>
    <row r="36" spans="23:24">
      <c r="W36" s="48">
        <f t="shared" si="5"/>
        <v>1000</v>
      </c>
      <c r="X36" s="48">
        <f>$Z$20</f>
        <v>34.5</v>
      </c>
    </row>
    <row r="37" spans="23:24">
      <c r="W37" s="48">
        <f t="shared" si="5"/>
        <v>1100</v>
      </c>
      <c r="X37" s="48">
        <f>$Z$21</f>
        <v>13.2</v>
      </c>
    </row>
    <row r="38" spans="23:24">
      <c r="W38" s="48">
        <f t="shared" si="5"/>
        <v>1200</v>
      </c>
      <c r="X38" s="48">
        <f>$Z$21</f>
        <v>13.2</v>
      </c>
    </row>
    <row r="39" spans="23:24">
      <c r="W39" s="48">
        <f t="shared" si="5"/>
        <v>1300</v>
      </c>
      <c r="X39" s="48">
        <f>$Z$21</f>
        <v>13.2</v>
      </c>
    </row>
    <row r="40" spans="23:24">
      <c r="W40" s="48">
        <f t="shared" si="5"/>
        <v>1400</v>
      </c>
      <c r="X40" s="48">
        <f>$Z$21</f>
        <v>13.2</v>
      </c>
    </row>
    <row r="41" spans="23:24">
      <c r="W41" s="48">
        <f t="shared" si="5"/>
        <v>1500</v>
      </c>
      <c r="X41" s="48">
        <f>$Z$21</f>
        <v>13.2</v>
      </c>
    </row>
    <row r="42" spans="23:24">
      <c r="W42" s="48">
        <f t="shared" si="5"/>
        <v>1600</v>
      </c>
      <c r="X42" s="48">
        <f>$Z$22</f>
        <v>4.5999999999999996</v>
      </c>
    </row>
    <row r="43" spans="23:24">
      <c r="W43" s="48">
        <f t="shared" si="5"/>
        <v>1700</v>
      </c>
      <c r="X43" s="48">
        <f>$Z$22</f>
        <v>4.5999999999999996</v>
      </c>
    </row>
    <row r="44" spans="23:24">
      <c r="W44" s="48">
        <f t="shared" si="5"/>
        <v>1800</v>
      </c>
      <c r="X44" s="48">
        <f>$Z$22</f>
        <v>4.5999999999999996</v>
      </c>
    </row>
    <row r="45" spans="23:24">
      <c r="W45" s="48">
        <f t="shared" si="5"/>
        <v>1900</v>
      </c>
      <c r="X45" s="48">
        <f>$Z$22</f>
        <v>4.5999999999999996</v>
      </c>
    </row>
    <row r="46" spans="23:24">
      <c r="W46" s="48">
        <f t="shared" si="5"/>
        <v>2000</v>
      </c>
      <c r="X46" s="48">
        <f>$Z$22</f>
        <v>4.5999999999999996</v>
      </c>
    </row>
  </sheetData>
  <mergeCells count="7">
    <mergeCell ref="T14:T15"/>
    <mergeCell ref="X14:X15"/>
    <mergeCell ref="C11:D11"/>
    <mergeCell ref="E3:F3"/>
    <mergeCell ref="E4:F4"/>
    <mergeCell ref="L3:M3"/>
    <mergeCell ref="L4:M4"/>
  </mergeCells>
  <phoneticPr fontId="3"/>
  <pageMargins left="0.7" right="0.7" top="0.75" bottom="0.75" header="0.3" footer="0.3"/>
  <pageSetup paperSize="9" orientation="portrait" horizontalDpi="0" verticalDpi="0"/>
  <ignoredErrors>
    <ignoredError sqref="O6:O1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統計学A #04</vt:lpstr>
      <vt:lpstr>統計学A #04_解答</vt:lpstr>
      <vt:lpstr>p.43 fig</vt:lpstr>
      <vt:lpstr>p.46 tab</vt:lpstr>
    </vt:vector>
  </TitlesOfParts>
  <Company>University of Tsukuba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Tsukuba-Think</dc:creator>
  <cp:lastModifiedBy>Microsoft Office User</cp:lastModifiedBy>
  <cp:lastPrinted>2023-05-15T10:35:46Z</cp:lastPrinted>
  <dcterms:created xsi:type="dcterms:W3CDTF">2019-04-23T06:14:39Z</dcterms:created>
  <dcterms:modified xsi:type="dcterms:W3CDTF">2023-05-16T22:40:38Z</dcterms:modified>
</cp:coreProperties>
</file>