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cd6c3343a0621c/Documents/android/development/Multiplication/"/>
    </mc:Choice>
  </mc:AlternateContent>
  <bookViews>
    <workbookView xWindow="0" yWindow="0" windowWidth="20490" windowHeight="9075"/>
  </bookViews>
  <sheets>
    <sheet name="画面イメージ" sheetId="1" r:id="rId1"/>
    <sheet name="Sheet2" sheetId="5" r:id="rId2"/>
    <sheet name="スケジュール" sheetId="2" r:id="rId3"/>
    <sheet name="階級" sheetId="3" r:id="rId4"/>
  </sheets>
  <calcPr calcId="152511"/>
</workbook>
</file>

<file path=xl/calcChain.xml><?xml version="1.0" encoding="utf-8"?>
<calcChain xmlns="http://schemas.openxmlformats.org/spreadsheetml/2006/main">
  <c r="N2" i="3" l="1"/>
  <c r="Q20" i="3"/>
  <c r="Q23" i="3"/>
  <c r="Q24" i="3"/>
  <c r="R22" i="3"/>
  <c r="R21" i="3" s="1"/>
  <c r="R20" i="3" s="1"/>
  <c r="R19" i="3" s="1"/>
  <c r="R18" i="3" s="1"/>
  <c r="R17" i="3" s="1"/>
  <c r="R16" i="3" s="1"/>
  <c r="R15" i="3" s="1"/>
  <c r="R14" i="3" s="1"/>
  <c r="R13" i="3" s="1"/>
  <c r="R12" i="3" s="1"/>
  <c r="R11" i="3" s="1"/>
  <c r="R10" i="3" s="1"/>
  <c r="R9" i="3" s="1"/>
  <c r="R8" i="3" s="1"/>
  <c r="R7" i="3" s="1"/>
  <c r="R6" i="3" s="1"/>
  <c r="R5" i="3" s="1"/>
  <c r="R4" i="3" s="1"/>
  <c r="R3" i="3" s="1"/>
  <c r="V24" i="3"/>
  <c r="S4" i="3"/>
  <c r="S14" i="3"/>
  <c r="Q17" i="3" l="1"/>
  <c r="Q22" i="3"/>
  <c r="Q14" i="3"/>
  <c r="Q12" i="3"/>
  <c r="Q19" i="3"/>
  <c r="Q18" i="3"/>
  <c r="Q16" i="3"/>
  <c r="Q15" i="3"/>
  <c r="Q21" i="3"/>
  <c r="Q13" i="3"/>
  <c r="Q11" i="3"/>
  <c r="Q10" i="3"/>
  <c r="Q3" i="3"/>
  <c r="Q9" i="3"/>
  <c r="Q8" i="3"/>
  <c r="Q7" i="3"/>
  <c r="Q6" i="3"/>
  <c r="Q5" i="3"/>
  <c r="Q4" i="3"/>
  <c r="V14" i="3"/>
  <c r="Y3" i="3"/>
  <c r="Y4" i="3"/>
  <c r="Y5" i="3"/>
  <c r="W3" i="3"/>
  <c r="X3" i="3"/>
  <c r="W4" i="3"/>
  <c r="X4" i="3"/>
  <c r="W5" i="3"/>
  <c r="X5" i="3"/>
  <c r="V3" i="3"/>
  <c r="V4" i="3"/>
  <c r="V5" i="3"/>
  <c r="T3" i="3"/>
  <c r="V11" i="3"/>
  <c r="S5" i="3" l="1"/>
  <c r="T5" i="3" s="1"/>
  <c r="T4" i="3"/>
  <c r="D5" i="2"/>
  <c r="E5" i="2"/>
  <c r="F5" i="2"/>
  <c r="G5" i="2"/>
  <c r="H5" i="2"/>
  <c r="I5" i="2"/>
  <c r="J5" i="2"/>
  <c r="K5" i="2"/>
  <c r="C5" i="2"/>
  <c r="S6" i="3" l="1"/>
  <c r="T6" i="3" s="1"/>
  <c r="S7" i="3" l="1"/>
  <c r="T7" i="3" s="1"/>
  <c r="S8" i="3" l="1"/>
  <c r="T8" i="3" s="1"/>
  <c r="S9" i="3" l="1"/>
  <c r="T9" i="3" s="1"/>
  <c r="S10" i="3" l="1"/>
  <c r="T10" i="3" s="1"/>
  <c r="S11" i="3" l="1"/>
  <c r="T11" i="3" s="1"/>
  <c r="S12" i="3" l="1"/>
  <c r="T13" i="3" l="1"/>
  <c r="V15" i="3"/>
  <c r="T12" i="3"/>
  <c r="S15" i="3" l="1"/>
  <c r="T15" i="3" s="1"/>
  <c r="T14" i="3"/>
  <c r="S16" i="3" l="1"/>
  <c r="T16" i="3" s="1"/>
  <c r="S17" i="3" l="1"/>
  <c r="S18" i="3" s="1"/>
  <c r="T17" i="3" l="1"/>
  <c r="T18" i="3"/>
  <c r="S19" i="3"/>
  <c r="T19" i="3" s="1"/>
  <c r="S20" i="3" l="1"/>
  <c r="T20" i="3" s="1"/>
  <c r="S21" i="3" l="1"/>
  <c r="S22" i="3" l="1"/>
  <c r="T21" i="3"/>
  <c r="T23" i="3" l="1"/>
  <c r="T22" i="3"/>
  <c r="S24" i="3" l="1"/>
  <c r="T24" i="3" s="1"/>
</calcChain>
</file>

<file path=xl/sharedStrings.xml><?xml version="1.0" encoding="utf-8"?>
<sst xmlns="http://schemas.openxmlformats.org/spreadsheetml/2006/main" count="229" uniqueCount="175">
  <si>
    <t>Primary</t>
    <phoneticPr fontId="1"/>
  </si>
  <si>
    <t>Training</t>
    <phoneticPr fontId="1"/>
  </si>
  <si>
    <t>Mastery</t>
    <phoneticPr fontId="1"/>
  </si>
  <si>
    <t>1 times table</t>
    <phoneticPr fontId="1"/>
  </si>
  <si>
    <t>2 times table</t>
  </si>
  <si>
    <t>3 times table</t>
  </si>
  <si>
    <t>4 times table</t>
  </si>
  <si>
    <t>5 times table</t>
  </si>
  <si>
    <t>1x1</t>
    <phoneticPr fontId="1"/>
  </si>
  <si>
    <t>1x2</t>
    <phoneticPr fontId="1"/>
  </si>
  <si>
    <t>1x3</t>
    <phoneticPr fontId="1"/>
  </si>
  <si>
    <t>1x4</t>
    <phoneticPr fontId="1"/>
  </si>
  <si>
    <t>1x5</t>
  </si>
  <si>
    <t>1x6</t>
  </si>
  <si>
    <t>1x7</t>
    <phoneticPr fontId="1"/>
  </si>
  <si>
    <t>1x8</t>
  </si>
  <si>
    <t>1x9</t>
  </si>
  <si>
    <t>OK</t>
    <phoneticPr fontId="1"/>
  </si>
  <si>
    <t>←</t>
    <phoneticPr fontId="1"/>
  </si>
  <si>
    <t>→</t>
    <phoneticPr fontId="1"/>
  </si>
  <si>
    <t>x</t>
    <phoneticPr fontId="1"/>
  </si>
  <si>
    <t>=</t>
    <phoneticPr fontId="1"/>
  </si>
  <si>
    <t>画面</t>
    <rPh sb="0" eb="2">
      <t>ガメン</t>
    </rPh>
    <phoneticPr fontId="1"/>
  </si>
  <si>
    <t>内部ロジック</t>
    <rPh sb="0" eb="2">
      <t>ナイブ</t>
    </rPh>
    <phoneticPr fontId="1"/>
  </si>
  <si>
    <t>リリース</t>
    <phoneticPr fontId="1"/>
  </si>
  <si>
    <t>広告・課金</t>
    <rPh sb="0" eb="2">
      <t>コウコク</t>
    </rPh>
    <rPh sb="3" eb="5">
      <t>カキン</t>
    </rPh>
    <phoneticPr fontId="1"/>
  </si>
  <si>
    <t>Time</t>
    <phoneticPr fontId="1"/>
  </si>
  <si>
    <t>Setting Profile</t>
    <phoneticPr fontId="1"/>
  </si>
  <si>
    <t>M</t>
    <phoneticPr fontId="1"/>
  </si>
  <si>
    <t>F</t>
    <phoneticPr fontId="1"/>
  </si>
  <si>
    <t>Gender</t>
    <phoneticPr fontId="1"/>
  </si>
  <si>
    <t>Birthday</t>
    <phoneticPr fontId="1"/>
  </si>
  <si>
    <t>/</t>
    <phoneticPr fontId="1"/>
  </si>
  <si>
    <t>Start</t>
    <phoneticPr fontId="1"/>
  </si>
  <si>
    <t>Primary</t>
    <phoneticPr fontId="1"/>
  </si>
  <si>
    <t>Ranking</t>
    <phoneticPr fontId="1"/>
  </si>
  <si>
    <t>Main</t>
    <phoneticPr fontId="1"/>
  </si>
  <si>
    <t>Learn</t>
    <phoneticPr fontId="1"/>
  </si>
  <si>
    <t>Primary</t>
    <phoneticPr fontId="1"/>
  </si>
  <si>
    <t>Questions</t>
    <phoneticPr fontId="1"/>
  </si>
  <si>
    <t>Settings</t>
    <phoneticPr fontId="1"/>
  </si>
  <si>
    <t>Limit</t>
    <phoneticPr fontId="1"/>
  </si>
  <si>
    <t>Result</t>
    <phoneticPr fontId="1"/>
  </si>
  <si>
    <t>Name</t>
    <phoneticPr fontId="1"/>
  </si>
  <si>
    <t>調整（通知機能など）</t>
    <rPh sb="0" eb="2">
      <t>チョウセイ</t>
    </rPh>
    <rPh sb="3" eb="5">
      <t>ツウチ</t>
    </rPh>
    <rPh sb="5" eb="7">
      <t>キノウ</t>
    </rPh>
    <phoneticPr fontId="1"/>
  </si>
  <si>
    <t>入門生</t>
    <rPh sb="0" eb="2">
      <t>ニュウモン</t>
    </rPh>
    <rPh sb="2" eb="3">
      <t>セイ</t>
    </rPh>
    <phoneticPr fontId="1"/>
  </si>
  <si>
    <t>9級</t>
    <rPh sb="1" eb="2">
      <t>キュウ</t>
    </rPh>
    <phoneticPr fontId="1"/>
  </si>
  <si>
    <t>8級</t>
    <rPh sb="1" eb="2">
      <t>キュウ</t>
    </rPh>
    <phoneticPr fontId="1"/>
  </si>
  <si>
    <t>7級</t>
    <rPh sb="1" eb="2">
      <t>キュウ</t>
    </rPh>
    <phoneticPr fontId="1"/>
  </si>
  <si>
    <t>6級</t>
    <rPh sb="1" eb="2">
      <t>キュウ</t>
    </rPh>
    <phoneticPr fontId="1"/>
  </si>
  <si>
    <t>5級</t>
    <rPh sb="1" eb="2">
      <t>キュウ</t>
    </rPh>
    <phoneticPr fontId="1"/>
  </si>
  <si>
    <t>4級</t>
    <rPh sb="1" eb="2">
      <t>キュウ</t>
    </rPh>
    <phoneticPr fontId="1"/>
  </si>
  <si>
    <t>3級</t>
    <rPh sb="1" eb="2">
      <t>キュウ</t>
    </rPh>
    <phoneticPr fontId="1"/>
  </si>
  <si>
    <t>2級</t>
    <rPh sb="1" eb="2">
      <t>キュウ</t>
    </rPh>
    <phoneticPr fontId="1"/>
  </si>
  <si>
    <t>1級</t>
    <rPh sb="1" eb="2">
      <t>キュウ</t>
    </rPh>
    <phoneticPr fontId="1"/>
  </si>
  <si>
    <t>初段</t>
    <rPh sb="0" eb="2">
      <t>ショダン</t>
    </rPh>
    <phoneticPr fontId="1"/>
  </si>
  <si>
    <t>2段</t>
    <rPh sb="1" eb="2">
      <t>ダン</t>
    </rPh>
    <phoneticPr fontId="1"/>
  </si>
  <si>
    <t>3段</t>
    <rPh sb="1" eb="2">
      <t>ダン</t>
    </rPh>
    <phoneticPr fontId="1"/>
  </si>
  <si>
    <t>4段</t>
    <rPh sb="1" eb="2">
      <t>ダン</t>
    </rPh>
    <phoneticPr fontId="1"/>
  </si>
  <si>
    <t>師範</t>
    <rPh sb="0" eb="2">
      <t>シハン</t>
    </rPh>
    <phoneticPr fontId="1"/>
  </si>
  <si>
    <t>免許皆伝</t>
    <rPh sb="0" eb="2">
      <t>メンキョ</t>
    </rPh>
    <rPh sb="2" eb="4">
      <t>カイデン</t>
    </rPh>
    <phoneticPr fontId="1"/>
  </si>
  <si>
    <t>1つの段を全て正解</t>
    <rPh sb="3" eb="4">
      <t>ダン</t>
    </rPh>
    <rPh sb="5" eb="6">
      <t>スベ</t>
    </rPh>
    <rPh sb="7" eb="9">
      <t>セイカイ</t>
    </rPh>
    <phoneticPr fontId="1"/>
  </si>
  <si>
    <t>2つの段を全て正解</t>
    <rPh sb="3" eb="4">
      <t>ダン</t>
    </rPh>
    <rPh sb="5" eb="6">
      <t>スベ</t>
    </rPh>
    <rPh sb="7" eb="9">
      <t>セイカイ</t>
    </rPh>
    <phoneticPr fontId="1"/>
  </si>
  <si>
    <t>3つの段を全て正解</t>
    <rPh sb="3" eb="4">
      <t>ダン</t>
    </rPh>
    <rPh sb="5" eb="6">
      <t>スベ</t>
    </rPh>
    <rPh sb="7" eb="9">
      <t>セイカイ</t>
    </rPh>
    <phoneticPr fontId="1"/>
  </si>
  <si>
    <t>4つの段を全て正解</t>
    <rPh sb="3" eb="4">
      <t>ダン</t>
    </rPh>
    <rPh sb="5" eb="6">
      <t>スベ</t>
    </rPh>
    <rPh sb="7" eb="9">
      <t>セイカイ</t>
    </rPh>
    <phoneticPr fontId="1"/>
  </si>
  <si>
    <t>5つの段を全て正解</t>
    <rPh sb="3" eb="4">
      <t>ダン</t>
    </rPh>
    <rPh sb="5" eb="6">
      <t>スベ</t>
    </rPh>
    <rPh sb="7" eb="9">
      <t>セイカイ</t>
    </rPh>
    <phoneticPr fontId="1"/>
  </si>
  <si>
    <t>6つの段を全て正解</t>
    <rPh sb="3" eb="4">
      <t>ダン</t>
    </rPh>
    <rPh sb="5" eb="6">
      <t>スベ</t>
    </rPh>
    <rPh sb="7" eb="9">
      <t>セイカイ</t>
    </rPh>
    <phoneticPr fontId="1"/>
  </si>
  <si>
    <t>7つの段を全て正解</t>
    <rPh sb="3" eb="4">
      <t>ダン</t>
    </rPh>
    <rPh sb="5" eb="6">
      <t>スベ</t>
    </rPh>
    <rPh sb="7" eb="9">
      <t>セイカイ</t>
    </rPh>
    <phoneticPr fontId="1"/>
  </si>
  <si>
    <t>8つの段を全て正解</t>
    <rPh sb="3" eb="4">
      <t>ダン</t>
    </rPh>
    <rPh sb="5" eb="6">
      <t>スベ</t>
    </rPh>
    <rPh sb="7" eb="9">
      <t>セイカイ</t>
    </rPh>
    <phoneticPr fontId="1"/>
  </si>
  <si>
    <t>9つの段を全て正解</t>
    <rPh sb="3" eb="4">
      <t>ダン</t>
    </rPh>
    <rPh sb="5" eb="6">
      <t>スベ</t>
    </rPh>
    <rPh sb="7" eb="9">
      <t>セイカイ</t>
    </rPh>
    <phoneticPr fontId="1"/>
  </si>
  <si>
    <t>制限時間1以内に全て正解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</si>
  <si>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制限時間2以内に全て正解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</si>
  <si>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制限時間3以内に全て正解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</si>
  <si>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制限時間4以内に全て正解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</si>
  <si>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制限時間5以内に全て正解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</si>
  <si>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神</t>
    <rPh sb="0" eb="1">
      <t>カミ</t>
    </rPh>
    <phoneticPr fontId="1"/>
  </si>
  <si>
    <t>仙人</t>
    <rPh sb="0" eb="2">
      <t>センニン</t>
    </rPh>
    <phoneticPr fontId="1"/>
  </si>
  <si>
    <t>天才</t>
    <rPh sb="0" eb="2">
      <t>テンサイ</t>
    </rPh>
    <phoneticPr fontId="1"/>
  </si>
  <si>
    <t>超天才</t>
    <rPh sb="0" eb="1">
      <t>チョウ</t>
    </rPh>
    <rPh sb="1" eb="3">
      <t>テンサイ</t>
    </rPh>
    <phoneticPr fontId="1"/>
  </si>
  <si>
    <t>AI？</t>
    <phoneticPr fontId="1"/>
  </si>
  <si>
    <t>Random</t>
    <phoneticPr fontId="1"/>
  </si>
  <si>
    <t>10つの段を全て正解</t>
    <rPh sb="4" eb="5">
      <t>ダン</t>
    </rPh>
    <rPh sb="6" eb="7">
      <t>スベ</t>
    </rPh>
    <rPh sb="8" eb="10">
      <t>セイカイ</t>
    </rPh>
    <phoneticPr fontId="1"/>
  </si>
  <si>
    <t>11つの段を全て正解</t>
    <rPh sb="4" eb="5">
      <t>ダン</t>
    </rPh>
    <rPh sb="6" eb="7">
      <t>スベ</t>
    </rPh>
    <rPh sb="8" eb="10">
      <t>セイカイ</t>
    </rPh>
    <phoneticPr fontId="1"/>
  </si>
  <si>
    <t>12つの段を全て正解</t>
    <rPh sb="4" eb="5">
      <t>ダン</t>
    </rPh>
    <rPh sb="6" eb="7">
      <t>スベ</t>
    </rPh>
    <rPh sb="8" eb="10">
      <t>セイカイ</t>
    </rPh>
    <phoneticPr fontId="1"/>
  </si>
  <si>
    <t>13つの段を全て正解</t>
    <rPh sb="4" eb="5">
      <t>ダン</t>
    </rPh>
    <rPh sb="6" eb="7">
      <t>スベ</t>
    </rPh>
    <rPh sb="8" eb="10">
      <t>セイカイ</t>
    </rPh>
    <phoneticPr fontId="1"/>
  </si>
  <si>
    <t>14つの段を全て正解</t>
    <rPh sb="4" eb="5">
      <t>ダン</t>
    </rPh>
    <rPh sb="6" eb="7">
      <t>スベ</t>
    </rPh>
    <rPh sb="8" eb="10">
      <t>セイカイ</t>
    </rPh>
    <phoneticPr fontId="1"/>
  </si>
  <si>
    <t>15つの段を全て正解</t>
    <rPh sb="4" eb="5">
      <t>ダン</t>
    </rPh>
    <rPh sb="6" eb="7">
      <t>スベ</t>
    </rPh>
    <rPh sb="8" eb="10">
      <t>セイカイ</t>
    </rPh>
    <phoneticPr fontId="1"/>
  </si>
  <si>
    <t>16つの段を全て正解</t>
    <rPh sb="4" eb="5">
      <t>ダン</t>
    </rPh>
    <rPh sb="6" eb="7">
      <t>スベ</t>
    </rPh>
    <rPh sb="8" eb="10">
      <t>セイカイ</t>
    </rPh>
    <phoneticPr fontId="1"/>
  </si>
  <si>
    <t>17つの段を全て正解</t>
    <rPh sb="4" eb="5">
      <t>ダン</t>
    </rPh>
    <rPh sb="6" eb="7">
      <t>スベ</t>
    </rPh>
    <rPh sb="8" eb="10">
      <t>セイカイ</t>
    </rPh>
    <phoneticPr fontId="1"/>
  </si>
  <si>
    <t>18つの段を全て正解</t>
    <rPh sb="4" eb="5">
      <t>ダン</t>
    </rPh>
    <rPh sb="6" eb="7">
      <t>スベ</t>
    </rPh>
    <rPh sb="8" eb="10">
      <t>セイカイ</t>
    </rPh>
    <phoneticPr fontId="1"/>
  </si>
  <si>
    <t>19つの段を全て正解</t>
    <rPh sb="4" eb="5">
      <t>ダン</t>
    </rPh>
    <rPh sb="6" eb="7">
      <t>スベ</t>
    </rPh>
    <rPh sb="8" eb="10">
      <t>セイカイ</t>
    </rPh>
    <phoneticPr fontId="1"/>
  </si>
  <si>
    <t>20つの段を全て正解</t>
    <rPh sb="4" eb="5">
      <t>ダン</t>
    </rPh>
    <rPh sb="6" eb="7">
      <t>スベ</t>
    </rPh>
    <rPh sb="8" eb="10">
      <t>セイカイ</t>
    </rPh>
    <phoneticPr fontId="1"/>
  </si>
  <si>
    <t>制限時間6以内に全て正解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</si>
  <si>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制限時間7以内に全て正解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</si>
  <si>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5段</t>
    <rPh sb="1" eb="2">
      <t>ダン</t>
    </rPh>
    <phoneticPr fontId="1"/>
  </si>
  <si>
    <t>6段</t>
    <rPh sb="1" eb="2">
      <t>ダン</t>
    </rPh>
    <phoneticPr fontId="1"/>
  </si>
  <si>
    <t>7段</t>
    <rPh sb="1" eb="2">
      <t>ダン</t>
    </rPh>
    <phoneticPr fontId="1"/>
  </si>
  <si>
    <t>8段</t>
    <rPh sb="1" eb="2">
      <t>ダン</t>
    </rPh>
    <phoneticPr fontId="1"/>
  </si>
  <si>
    <t>制限時間8以内に全て正解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</si>
  <si>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制限時間9以内に全て正解</t>
    <rPh sb="0" eb="2">
      <t>セイゲン</t>
    </rPh>
    <rPh sb="2" eb="4">
      <t>ジカン</t>
    </rPh>
    <rPh sb="5" eb="7">
      <t>イナイ</t>
    </rPh>
    <rPh sb="8" eb="9">
      <t>スベ</t>
    </rPh>
    <rPh sb="10" eb="12">
      <t>セイカイ</t>
    </rPh>
    <phoneticPr fontId="1"/>
  </si>
  <si>
    <t>制限時間10以内に全て正解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</si>
  <si>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制限時間11以内に全て正解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</si>
  <si>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制限時間12以内に全て正解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</si>
  <si>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制限時間13以内に全て正解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</si>
  <si>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制限時間14以内に全て正解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</si>
  <si>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制限時間15以内に全て正解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</si>
  <si>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制限時間16以内に全て正解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</si>
  <si>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9段</t>
    <rPh sb="1" eb="2">
      <t>ダン</t>
    </rPh>
    <phoneticPr fontId="1"/>
  </si>
  <si>
    <t>達人</t>
    <rPh sb="0" eb="2">
      <t>タツジン</t>
    </rPh>
    <phoneticPr fontId="1"/>
  </si>
  <si>
    <t>変態</t>
    <rPh sb="0" eb="2">
      <t>ヘンタイ</t>
    </rPh>
    <phoneticPr fontId="1"/>
  </si>
  <si>
    <t>超達人</t>
    <rPh sb="0" eb="1">
      <t>チョウ</t>
    </rPh>
    <rPh sb="1" eb="3">
      <t>タツジン</t>
    </rPh>
    <phoneticPr fontId="1"/>
  </si>
  <si>
    <t>超変態</t>
    <rPh sb="0" eb="1">
      <t>チョウ</t>
    </rPh>
    <rPh sb="1" eb="3">
      <t>ヘンタイ</t>
    </rPh>
    <phoneticPr fontId="1"/>
  </si>
  <si>
    <t>制限時間17以内に全て正解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</si>
  <si>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制限時間18以内に全て正解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</si>
  <si>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制限時間19以内に全て正解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</si>
  <si>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制限時間20以内に全て正解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</si>
  <si>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制限時間21以内に全て正解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</si>
  <si>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制限時間22以内に全て正解</t>
    <rPh sb="0" eb="2">
      <t>セイゲン</t>
    </rPh>
    <rPh sb="2" eb="4">
      <t>ジカン</t>
    </rPh>
    <rPh sb="6" eb="8">
      <t>イナイ</t>
    </rPh>
    <rPh sb="9" eb="10">
      <t>スベ</t>
    </rPh>
    <rPh sb="11" eb="13">
      <t>セイカイ</t>
    </rPh>
    <phoneticPr fontId="1"/>
  </si>
  <si>
    <t>10段</t>
    <rPh sb="2" eb="3">
      <t>ダン</t>
    </rPh>
    <phoneticPr fontId="1"/>
  </si>
  <si>
    <t>9 x 9</t>
    <phoneticPr fontId="1"/>
  </si>
  <si>
    <t>時間</t>
    <rPh sb="0" eb="2">
      <t>ジカン</t>
    </rPh>
    <phoneticPr fontId="1"/>
  </si>
  <si>
    <t>レベル</t>
    <phoneticPr fontId="1"/>
  </si>
  <si>
    <t>差</t>
    <rPh sb="0" eb="1">
      <t>サ</t>
    </rPh>
    <phoneticPr fontId="1"/>
  </si>
  <si>
    <t>体得</t>
    <rPh sb="0" eb="2">
      <t>タイトク</t>
    </rPh>
    <phoneticPr fontId="1"/>
  </si>
  <si>
    <t>Normal</t>
    <phoneticPr fontId="1"/>
  </si>
  <si>
    <t>Hard</t>
    <phoneticPr fontId="1"/>
  </si>
  <si>
    <t>Today's 10 questions</t>
    <phoneticPr fontId="1"/>
  </si>
  <si>
    <t>正解率</t>
    <rPh sb="0" eb="2">
      <t>セイカイ</t>
    </rPh>
    <rPh sb="2" eb="3">
      <t>リツ</t>
    </rPh>
    <phoneticPr fontId="1"/>
  </si>
  <si>
    <t>1問辺りの回答時間</t>
    <rPh sb="1" eb="2">
      <t>モン</t>
    </rPh>
    <rPh sb="2" eb="3">
      <t>アタ</t>
    </rPh>
    <rPh sb="5" eb="7">
      <t>カイトウ</t>
    </rPh>
    <rPh sb="7" eb="9">
      <t>ジカン</t>
    </rPh>
    <phoneticPr fontId="1"/>
  </si>
  <si>
    <t>通知時間</t>
    <rPh sb="0" eb="2">
      <t>ツウチ</t>
    </rPh>
    <rPh sb="2" eb="4">
      <t>ジカン</t>
    </rPh>
    <phoneticPr fontId="1"/>
  </si>
  <si>
    <t>ランキング実装（仮）</t>
    <rPh sb="5" eb="7">
      <t>ジッソウ</t>
    </rPh>
    <rPh sb="8" eb="9">
      <t>カリ</t>
    </rPh>
    <phoneticPr fontId="1"/>
  </si>
  <si>
    <t>実績実装（仮）</t>
    <rPh sb="0" eb="2">
      <t>ジッセキ</t>
    </rPh>
    <rPh sb="2" eb="4">
      <t>ジッソウ</t>
    </rPh>
    <rPh sb="5" eb="6">
      <t>カリ</t>
    </rPh>
    <phoneticPr fontId="1"/>
  </si>
  <si>
    <t>プッシュ通知</t>
    <rPh sb="4" eb="6">
      <t>ツウチ</t>
    </rPh>
    <phoneticPr fontId="1"/>
  </si>
  <si>
    <t>Level 1</t>
    <phoneticPr fontId="1"/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</si>
  <si>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</si>
  <si>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</si>
  <si>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</si>
  <si>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</si>
  <si>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</si>
  <si>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</si>
  <si>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</si>
  <si>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</si>
  <si>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</si>
  <si>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</si>
  <si>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</si>
  <si>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</si>
  <si>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14</t>
  </si>
  <si>
    <t>Level 15</t>
  </si>
  <si>
    <t>Level 16</t>
  </si>
  <si>
    <t>Level 17</t>
  </si>
  <si>
    <t>Level 18</t>
  </si>
  <si>
    <t>Level 19</t>
  </si>
  <si>
    <t>Master</t>
    <phoneticPr fontId="1"/>
  </si>
  <si>
    <t>Super Master</t>
    <phoneticPr fontId="1"/>
  </si>
  <si>
    <t>Initiation into the secrets</t>
    <phoneticPr fontId="1"/>
  </si>
  <si>
    <t>Expert</t>
    <phoneticPr fontId="1"/>
  </si>
  <si>
    <t>Genius</t>
    <phoneticPr fontId="1"/>
  </si>
  <si>
    <t>Super Genius</t>
    <phoneticPr fontId="1"/>
  </si>
  <si>
    <t>Hermit</t>
    <phoneticPr fontId="1"/>
  </si>
  <si>
    <t>God</t>
    <phoneticPr fontId="1"/>
  </si>
  <si>
    <t>AI?</t>
    <phoneticPr fontId="1"/>
  </si>
  <si>
    <t>Pupil</t>
    <phoneticPr fontId="1"/>
  </si>
  <si>
    <t>Crazy</t>
    <phoneticPr fontId="1"/>
  </si>
  <si>
    <t>Insane</t>
    <phoneticPr fontId="1"/>
  </si>
  <si>
    <t>Guru</t>
    <phoneticPr fontId="1"/>
  </si>
  <si>
    <t>Level</t>
    <phoneticPr fontId="1"/>
  </si>
  <si>
    <t>Level_ja</t>
    <phoneticPr fontId="1"/>
  </si>
  <si>
    <t>TimeLevel</t>
    <phoneticPr fontId="1"/>
  </si>
  <si>
    <t>second</t>
    <phoneticPr fontId="1"/>
  </si>
  <si>
    <t>per_second</t>
    <phoneticPr fontId="1"/>
  </si>
  <si>
    <t>TimeLevel</t>
    <phoneticPr fontId="1"/>
  </si>
  <si>
    <t>correct_size</t>
    <phoneticPr fontId="1"/>
  </si>
  <si>
    <t>row20</t>
    <phoneticPr fontId="1"/>
  </si>
  <si>
    <t>row12</t>
    <phoneticPr fontId="1"/>
  </si>
  <si>
    <t>row9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</si>
</sst>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(aaa\)"/>
  </numFmts>
  <fonts count="1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color theme="3" tint="0.59999389629810485"/>
      <name val="ＭＳ Ｐゴシック"/>
      <family val="2"/>
      <charset val="128"/>
      <scheme val="minor"/>
    </font>
    <font>
      <sz val="14"/>
      <color rgb="FF222222"/>
      <name val="Arial"/>
      <family val="2"/>
    </font>
    <font>
      <sz val="11"/>
      <color theme="0" tint="-0.34998626667073579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24"/>
      <color rgb="FF92D050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sz val="9"/>
      <color rgb="FF333333"/>
      <name val="Arial"/>
      <family val="2"/>
    </font>
    <font>
      <sz val="28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3" fillId="2" borderId="5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7" borderId="3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0" xfId="0" applyFont="1" applyBorder="1">
      <alignment vertical="center"/>
    </xf>
    <xf numFmtId="5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8" fillId="9" borderId="1" xfId="0" applyFont="1" applyFill="1" applyBorder="1">
      <alignment vertical="center"/>
    </xf>
    <xf numFmtId="56" fontId="0" fillId="0" borderId="20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21" fontId="7" fillId="2" borderId="2" xfId="0" applyNumberFormat="1" applyFont="1" applyFill="1" applyBorder="1" applyAlignment="1"/>
    <xf numFmtId="0" fontId="7" fillId="2" borderId="3" xfId="0" applyFont="1" applyFill="1" applyBorder="1" applyAlignment="1"/>
    <xf numFmtId="0" fontId="7" fillId="2" borderId="5" xfId="0" applyFont="1" applyFill="1" applyBorder="1" applyAlignment="1"/>
    <xf numFmtId="0" fontId="7" fillId="2" borderId="0" xfId="0" applyFont="1" applyFill="1" applyBorder="1" applyAlignment="1"/>
    <xf numFmtId="21" fontId="7" fillId="2" borderId="3" xfId="0" applyNumberFormat="1" applyFont="1" applyFill="1" applyBorder="1" applyAlignment="1"/>
    <xf numFmtId="21" fontId="7" fillId="2" borderId="4" xfId="0" applyNumberFormat="1" applyFont="1" applyFill="1" applyBorder="1" applyAlignment="1"/>
    <xf numFmtId="21" fontId="7" fillId="2" borderId="5" xfId="0" applyNumberFormat="1" applyFont="1" applyFill="1" applyBorder="1" applyAlignment="1"/>
    <xf numFmtId="21" fontId="7" fillId="2" borderId="0" xfId="0" applyNumberFormat="1" applyFont="1" applyFill="1" applyBorder="1" applyAlignment="1"/>
    <xf numFmtId="21" fontId="7" fillId="2" borderId="6" xfId="0" applyNumberFormat="1" applyFont="1" applyFill="1" applyBorder="1" applyAlignment="1"/>
    <xf numFmtId="21" fontId="7" fillId="2" borderId="7" xfId="0" applyNumberFormat="1" applyFont="1" applyFill="1" applyBorder="1" applyAlignment="1"/>
    <xf numFmtId="21" fontId="7" fillId="2" borderId="8" xfId="0" applyNumberFormat="1" applyFont="1" applyFill="1" applyBorder="1" applyAlignment="1"/>
    <xf numFmtId="21" fontId="7" fillId="2" borderId="9" xfId="0" applyNumberFormat="1" applyFont="1" applyFill="1" applyBorder="1" applyAlignment="1"/>
    <xf numFmtId="0" fontId="9" fillId="0" borderId="0" xfId="0" applyFo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25" xfId="0" applyFont="1" applyFill="1" applyBorder="1">
      <alignment vertical="center"/>
    </xf>
    <xf numFmtId="0" fontId="1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4" borderId="1" xfId="0" applyFont="1" applyFill="1" applyBorder="1">
      <alignment vertical="center"/>
    </xf>
    <xf numFmtId="0" fontId="7" fillId="10" borderId="21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2" fillId="0" borderId="23" xfId="0" applyFont="1" applyBorder="1">
      <alignment vertical="center"/>
    </xf>
    <xf numFmtId="20" fontId="2" fillId="0" borderId="1" xfId="0" applyNumberFormat="1" applyFont="1" applyBorder="1">
      <alignment vertical="center"/>
    </xf>
    <xf numFmtId="20" fontId="2" fillId="0" borderId="0" xfId="0" applyNumberFormat="1" applyFont="1">
      <alignment vertical="center"/>
    </xf>
    <xf numFmtId="0" fontId="2" fillId="11" borderId="1" xfId="0" applyFont="1" applyFill="1" applyBorder="1">
      <alignment vertical="center"/>
    </xf>
    <xf numFmtId="20" fontId="2" fillId="11" borderId="1" xfId="0" applyNumberFormat="1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2" fillId="0" borderId="23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NumberFormat="1" applyFont="1" applyFill="1">
      <alignment vertical="center"/>
    </xf>
    <xf numFmtId="21" fontId="7" fillId="2" borderId="2" xfId="0" applyNumberFormat="1" applyFont="1" applyFill="1" applyBorder="1" applyAlignment="1">
      <alignment horizontal="center"/>
    </xf>
    <xf numFmtId="21" fontId="7" fillId="2" borderId="3" xfId="0" applyNumberFormat="1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20" fontId="2" fillId="2" borderId="0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left"/>
    </xf>
    <xf numFmtId="0" fontId="2" fillId="2" borderId="31" xfId="0" applyFont="1" applyFill="1" applyBorder="1" applyAlignment="1">
      <alignment horizontal="left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/>
    </xf>
    <xf numFmtId="0" fontId="10" fillId="2" borderId="28" xfId="0" applyFont="1" applyFill="1" applyBorder="1" applyAlignment="1">
      <alignment horizontal="left"/>
    </xf>
    <xf numFmtId="0" fontId="10" fillId="2" borderId="24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/>
    </xf>
    <xf numFmtId="0" fontId="11" fillId="7" borderId="7" xfId="0" applyFont="1" applyFill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21" fontId="7" fillId="2" borderId="0" xfId="0" applyNumberFormat="1" applyFont="1" applyFill="1" applyBorder="1" applyAlignment="1">
      <alignment horizontal="center"/>
    </xf>
    <xf numFmtId="21" fontId="7" fillId="2" borderId="35" xfId="0" applyNumberFormat="1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21" fontId="16" fillId="2" borderId="2" xfId="0" applyNumberFormat="1" applyFont="1" applyFill="1" applyBorder="1" applyAlignment="1">
      <alignment horizontal="center" vertical="center"/>
    </xf>
    <xf numFmtId="21" fontId="16" fillId="2" borderId="3" xfId="0" applyNumberFormat="1" applyFont="1" applyFill="1" applyBorder="1" applyAlignment="1">
      <alignment horizontal="center" vertical="center"/>
    </xf>
    <xf numFmtId="21" fontId="16" fillId="2" borderId="4" xfId="0" applyNumberFormat="1" applyFont="1" applyFill="1" applyBorder="1" applyAlignment="1">
      <alignment horizontal="center" vertical="center"/>
    </xf>
    <xf numFmtId="21" fontId="16" fillId="2" borderId="5" xfId="0" applyNumberFormat="1" applyFont="1" applyFill="1" applyBorder="1" applyAlignment="1">
      <alignment horizontal="center" vertical="center"/>
    </xf>
    <xf numFmtId="21" fontId="16" fillId="2" borderId="0" xfId="0" applyNumberFormat="1" applyFont="1" applyFill="1" applyBorder="1" applyAlignment="1">
      <alignment horizontal="center" vertical="center"/>
    </xf>
    <xf numFmtId="21" fontId="16" fillId="2" borderId="6" xfId="0" applyNumberFormat="1" applyFont="1" applyFill="1" applyBorder="1" applyAlignment="1">
      <alignment horizontal="center" vertical="center"/>
    </xf>
    <xf numFmtId="21" fontId="16" fillId="2" borderId="7" xfId="0" applyNumberFormat="1" applyFont="1" applyFill="1" applyBorder="1" applyAlignment="1">
      <alignment horizontal="center" vertical="center"/>
    </xf>
    <xf numFmtId="21" fontId="16" fillId="2" borderId="8" xfId="0" applyNumberFormat="1" applyFont="1" applyFill="1" applyBorder="1" applyAlignment="1">
      <alignment horizontal="center" vertical="center"/>
    </xf>
    <xf numFmtId="21" fontId="16" fillId="2" borderId="9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developers.google.com/games/services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55</xdr:row>
      <xdr:rowOff>9525</xdr:rowOff>
    </xdr:from>
    <xdr:ext cx="2971800" cy="1114425"/>
    <xdr:sp macro="" textlink="">
      <xdr:nvSpPr>
        <xdr:cNvPr id="2" name="テキスト ボックス 1"/>
        <xdr:cNvSpPr txBox="1"/>
      </xdr:nvSpPr>
      <xdr:spPr>
        <a:xfrm>
          <a:off x="1400175" y="10610850"/>
          <a:ext cx="2971800" cy="1114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Chevron">
            <a:avLst/>
          </a:prstTxWarp>
          <a:spAutoFit/>
          <a:scene3d>
            <a:camera prst="orthographicFront"/>
            <a:lightRig rig="flat" dir="tl"/>
          </a:scene3d>
          <a:sp3d contourW="19050" prstMaterial="clear">
            <a:contourClr>
              <a:schemeClr val="accent5">
                <a:tint val="70000"/>
                <a:satMod val="180000"/>
                <a:alpha val="70000"/>
              </a:schemeClr>
            </a:contourClr>
          </a:sp3d>
        </a:bodyPr>
        <a:lstStyle/>
        <a:p>
          <a:r>
            <a:rPr kumimoji="1" lang="ja-JP" altLang="en-US" sz="9600" b="1" cap="none" spc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1016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九九</a:t>
          </a:r>
        </a:p>
      </xdr:txBody>
    </xdr:sp>
    <xdr:clientData/>
  </xdr:oneCellAnchor>
  <xdr:oneCellAnchor>
    <xdr:from>
      <xdr:col>6</xdr:col>
      <xdr:colOff>57150</xdr:colOff>
      <xdr:row>32</xdr:row>
      <xdr:rowOff>114299</xdr:rowOff>
    </xdr:from>
    <xdr:ext cx="2905125" cy="1152525"/>
    <xdr:sp macro="" textlink="">
      <xdr:nvSpPr>
        <xdr:cNvPr id="3" name="テキスト ボックス 2"/>
        <xdr:cNvSpPr txBox="1"/>
      </xdr:nvSpPr>
      <xdr:spPr>
        <a:xfrm>
          <a:off x="1257300" y="6286499"/>
          <a:ext cx="2905125" cy="1152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InflateBottom">
            <a:avLst/>
          </a:prstTxWarp>
          <a:spAutoFit/>
          <a:scene3d>
            <a:camera prst="orthographicFront"/>
            <a:lightRig rig="flat" dir="tl"/>
          </a:scene3d>
          <a:sp3d contourW="19050" prstMaterial="clear">
            <a:contourClr>
              <a:schemeClr val="accent5">
                <a:tint val="70000"/>
                <a:satMod val="180000"/>
                <a:alpha val="70000"/>
              </a:schemeClr>
            </a:contourClr>
          </a:sp3d>
        </a:bodyPr>
        <a:lstStyle/>
        <a:p>
          <a:r>
            <a:rPr kumimoji="1" lang="en-US" altLang="ja-JP" sz="9600" b="1" cap="none" spc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Times</a:t>
          </a:r>
          <a:r>
            <a:rPr kumimoji="1" lang="en-US" altLang="ja-JP" sz="9600" b="1" cap="none" spc="0" baseline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9600" b="1" cap="none" spc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Tables</a:t>
          </a:r>
          <a:endParaRPr kumimoji="1" lang="ja-JP" altLang="en-US" sz="9600" b="1" cap="none" spc="0">
            <a:ln/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effectLst>
              <a:glow rad="63500">
                <a:schemeClr val="accent6">
                  <a:satMod val="175000"/>
                  <a:alpha val="40000"/>
                </a:schemeClr>
              </a:glow>
              <a:outerShdw blurRad="60007" dist="200025" dir="15000000" sy="30000" kx="-1800000" algn="bl" rotWithShape="0">
                <a:prstClr val="black">
                  <a:alpha val="32000"/>
                </a:prstClr>
              </a:outerShdw>
            </a:effectLst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5</xdr:col>
      <xdr:colOff>123825</xdr:colOff>
      <xdr:row>64</xdr:row>
      <xdr:rowOff>152400</xdr:rowOff>
    </xdr:from>
    <xdr:ext cx="2179251" cy="459100"/>
    <xdr:sp macro="" textlink="">
      <xdr:nvSpPr>
        <xdr:cNvPr id="4" name="テキスト ボックス 3"/>
        <xdr:cNvSpPr txBox="1"/>
      </xdr:nvSpPr>
      <xdr:spPr>
        <a:xfrm>
          <a:off x="1123950" y="12382500"/>
          <a:ext cx="217925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ja-JP" altLang="en-US" b="1">
              <a:effectLst/>
            </a:rPr>
            <a:t>リーターズボード</a:t>
          </a:r>
          <a:r>
            <a:rPr lang="en-US" altLang="ja-JP" b="1">
              <a:effectLst/>
            </a:rPr>
            <a:t>(</a:t>
          </a:r>
          <a:r>
            <a:rPr lang="ja-JP" altLang="en-US" b="1">
              <a:effectLst/>
            </a:rPr>
            <a:t>ランキング</a:t>
          </a:r>
          <a:r>
            <a:rPr lang="en-US" altLang="ja-JP" b="1">
              <a:effectLst/>
            </a:rPr>
            <a:t>)</a:t>
          </a:r>
          <a:r>
            <a:rPr lang="ja-JP" altLang="en-US" b="1">
              <a:effectLst/>
            </a:rPr>
            <a:t>機能</a:t>
          </a:r>
          <a:endParaRPr lang="en-US" altLang="ja-JP" b="1">
            <a:effectLst/>
          </a:endParaRPr>
        </a:p>
        <a:p>
          <a:r>
            <a:rPr lang="ja-JP" altLang="en-US" b="1">
              <a:effectLst/>
            </a:rPr>
            <a:t>アチーブメント</a:t>
          </a:r>
          <a:r>
            <a:rPr lang="en-US" altLang="ja-JP" b="1">
              <a:effectLst/>
            </a:rPr>
            <a:t>(</a:t>
          </a:r>
          <a:r>
            <a:rPr lang="ja-JP" altLang="en-US" b="1">
              <a:effectLst/>
            </a:rPr>
            <a:t>実績</a:t>
          </a:r>
          <a:r>
            <a:rPr lang="en-US" altLang="ja-JP" b="1">
              <a:effectLst/>
            </a:rPr>
            <a:t>)</a:t>
          </a:r>
          <a:r>
            <a:rPr lang="ja-JP" altLang="en-US" b="1">
              <a:effectLst/>
            </a:rPr>
            <a:t>機能</a:t>
          </a:r>
          <a:endParaRPr kumimoji="1" lang="ja-JP" altLang="en-US" sz="1100"/>
        </a:p>
      </xdr:txBody>
    </xdr:sp>
    <xdr:clientData/>
  </xdr:oneCellAnchor>
  <xdr:oneCellAnchor>
    <xdr:from>
      <xdr:col>5</xdr:col>
      <xdr:colOff>190500</xdr:colOff>
      <xdr:row>68</xdr:row>
      <xdr:rowOff>66675</xdr:rowOff>
    </xdr:from>
    <xdr:ext cx="2956259" cy="264560"/>
    <xdr:sp macro="" textlink="">
      <xdr:nvSpPr>
        <xdr:cNvPr id="6" name="テキスト ボックス 5">
          <a:hlinkClick xmlns:r="http://schemas.openxmlformats.org/officeDocument/2006/relationships" r:id="rId1"/>
        </xdr:cNvPr>
        <xdr:cNvSpPr txBox="1"/>
      </xdr:nvSpPr>
      <xdr:spPr>
        <a:xfrm>
          <a:off x="1190625" y="12982575"/>
          <a:ext cx="29562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u="sng">
              <a:solidFill>
                <a:srgbClr val="0000FF"/>
              </a:solidFill>
            </a:rPr>
            <a:t>https://developers.google.com/games/services/</a:t>
          </a:r>
          <a:endParaRPr kumimoji="1" lang="ja-JP" altLang="en-US" sz="1100" u="sng">
            <a:solidFill>
              <a:srgbClr val="0000FF"/>
            </a:solidFill>
          </a:endParaRPr>
        </a:p>
      </xdr:txBody>
    </xdr:sp>
    <xdr:clientData/>
  </xdr:oneCellAnchor>
  <xdr:twoCellAnchor editAs="oneCell">
    <xdr:from>
      <xdr:col>19</xdr:col>
      <xdr:colOff>57150</xdr:colOff>
      <xdr:row>30</xdr:row>
      <xdr:rowOff>95250</xdr:rowOff>
    </xdr:from>
    <xdr:to>
      <xdr:col>20</xdr:col>
      <xdr:colOff>97699</xdr:colOff>
      <xdr:row>31</xdr:row>
      <xdr:rowOff>142875</xdr:rowOff>
    </xdr:to>
    <xdr:pic>
      <xdr:nvPicPr>
        <xdr:cNvPr id="7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5838825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85725</xdr:colOff>
      <xdr:row>30</xdr:row>
      <xdr:rowOff>95250</xdr:rowOff>
    </xdr:from>
    <xdr:to>
      <xdr:col>42</xdr:col>
      <xdr:colOff>126274</xdr:colOff>
      <xdr:row>31</xdr:row>
      <xdr:rowOff>142875</xdr:rowOff>
    </xdr:to>
    <xdr:pic>
      <xdr:nvPicPr>
        <xdr:cNvPr id="8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5838825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57150</xdr:colOff>
      <xdr:row>30</xdr:row>
      <xdr:rowOff>85725</xdr:rowOff>
    </xdr:from>
    <xdr:to>
      <xdr:col>64</xdr:col>
      <xdr:colOff>97699</xdr:colOff>
      <xdr:row>31</xdr:row>
      <xdr:rowOff>133350</xdr:rowOff>
    </xdr:to>
    <xdr:pic>
      <xdr:nvPicPr>
        <xdr:cNvPr id="9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8725" y="5829300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123825</xdr:colOff>
      <xdr:row>57</xdr:row>
      <xdr:rowOff>85725</xdr:rowOff>
    </xdr:from>
    <xdr:to>
      <xdr:col>42</xdr:col>
      <xdr:colOff>164374</xdr:colOff>
      <xdr:row>58</xdr:row>
      <xdr:rowOff>133350</xdr:rowOff>
    </xdr:to>
    <xdr:pic>
      <xdr:nvPicPr>
        <xdr:cNvPr id="10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4850" y="11058525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76200</xdr:colOff>
      <xdr:row>57</xdr:row>
      <xdr:rowOff>85725</xdr:rowOff>
    </xdr:from>
    <xdr:to>
      <xdr:col>64</xdr:col>
      <xdr:colOff>116749</xdr:colOff>
      <xdr:row>58</xdr:row>
      <xdr:rowOff>133350</xdr:rowOff>
    </xdr:to>
    <xdr:pic>
      <xdr:nvPicPr>
        <xdr:cNvPr id="11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1058525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114300</xdr:colOff>
      <xdr:row>32</xdr:row>
      <xdr:rowOff>85725</xdr:rowOff>
    </xdr:from>
    <xdr:to>
      <xdr:col>37</xdr:col>
      <xdr:colOff>133350</xdr:colOff>
      <xdr:row>36</xdr:row>
      <xdr:rowOff>104775</xdr:rowOff>
    </xdr:to>
    <xdr:pic>
      <xdr:nvPicPr>
        <xdr:cNvPr id="13" name="図 12" descr="pencil128PX PNG アイコンダウンロード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257925"/>
          <a:ext cx="819150" cy="819150"/>
        </a:xfrm>
        <a:prstGeom prst="rect">
          <a:avLst/>
        </a:prstGeom>
        <a:noFill/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200024</xdr:colOff>
      <xdr:row>48</xdr:row>
      <xdr:rowOff>85724</xdr:rowOff>
    </xdr:from>
    <xdr:to>
      <xdr:col>64</xdr:col>
      <xdr:colOff>85725</xdr:colOff>
      <xdr:row>51</xdr:row>
      <xdr:rowOff>171450</xdr:rowOff>
    </xdr:to>
    <xdr:pic>
      <xdr:nvPicPr>
        <xdr:cNvPr id="15" name="Picture 2" descr="C:\Users\y-baba.DDIPROMAIN\AppData\Local\Microsoft\Windows\Temporary Internet Files\Content.IE5\7X7B6TBF\Arrow_Right_1300px_1180683_easyicon.ne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4" y="9286874"/>
          <a:ext cx="685801" cy="68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152399</xdr:colOff>
      <xdr:row>48</xdr:row>
      <xdr:rowOff>85724</xdr:rowOff>
    </xdr:from>
    <xdr:to>
      <xdr:col>54</xdr:col>
      <xdr:colOff>38100</xdr:colOff>
      <xdr:row>51</xdr:row>
      <xdr:rowOff>171450</xdr:rowOff>
    </xdr:to>
    <xdr:pic>
      <xdr:nvPicPr>
        <xdr:cNvPr id="16" name="Picture 2" descr="C:\Users\y-baba.DDIPROMAIN\AppData\Local\Microsoft\Windows\Temporary Internet Files\Content.IE5\7X7B6TBF\Arrow_Right_1300px_1180683_easyicon.ne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0153649" y="9286874"/>
          <a:ext cx="685801" cy="68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63</xdr:col>
      <xdr:colOff>76200</xdr:colOff>
      <xdr:row>86</xdr:row>
      <xdr:rowOff>85725</xdr:rowOff>
    </xdr:from>
    <xdr:ext cx="240574" cy="247650"/>
    <xdr:pic>
      <xdr:nvPicPr>
        <xdr:cNvPr id="17" name="irc_mi" descr="http://www.oumglobal.com/wp-content/uploads/2015/01/603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1087100"/>
          <a:ext cx="240574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53</xdr:col>
      <xdr:colOff>142875</xdr:colOff>
      <xdr:row>48</xdr:row>
      <xdr:rowOff>9525</xdr:rowOff>
    </xdr:from>
    <xdr:to>
      <xdr:col>61</xdr:col>
      <xdr:colOff>104775</xdr:colOff>
      <xdr:row>55</xdr:row>
      <xdr:rowOff>171450</xdr:rowOff>
    </xdr:to>
    <xdr:pic>
      <xdr:nvPicPr>
        <xdr:cNvPr id="19" name="Picture 4" descr="C:\Users\y-baba.DDIPROMAIN\AppData\Local\Microsoft\Windows\Temporary Internet Files\Content.IE5\T3LMMO38\mouth_164px_1195084_easyicon.net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9210675"/>
          <a:ext cx="1562100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71</xdr:row>
      <xdr:rowOff>66674</xdr:rowOff>
    </xdr:from>
    <xdr:to>
      <xdr:col>13</xdr:col>
      <xdr:colOff>47400</xdr:colOff>
      <xdr:row>81</xdr:row>
      <xdr:rowOff>152174</xdr:rowOff>
    </xdr:to>
    <xdr:sp macro="" textlink="">
      <xdr:nvSpPr>
        <xdr:cNvPr id="20" name="円/楕円 19"/>
        <xdr:cNvSpPr/>
      </xdr:nvSpPr>
      <xdr:spPr>
        <a:xfrm>
          <a:off x="847725" y="13525499"/>
          <a:ext cx="1800000" cy="1800000"/>
        </a:xfrm>
        <a:prstGeom prst="ellipse">
          <a:avLst/>
        </a:prstGeom>
        <a:noFill/>
        <a:ln w="127000" cap="rnd">
          <a:solidFill>
            <a:srgbClr val="FF0000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15</xdr:col>
      <xdr:colOff>171448</xdr:colOff>
      <xdr:row>71</xdr:row>
      <xdr:rowOff>171449</xdr:rowOff>
    </xdr:from>
    <xdr:to>
      <xdr:col>24</xdr:col>
      <xdr:colOff>171223</xdr:colOff>
      <xdr:row>82</xdr:row>
      <xdr:rowOff>56924</xdr:rowOff>
    </xdr:to>
    <xdr:grpSp>
      <xdr:nvGrpSpPr>
        <xdr:cNvPr id="24" name="グループ化 23"/>
        <xdr:cNvGrpSpPr/>
      </xdr:nvGrpSpPr>
      <xdr:grpSpPr>
        <a:xfrm>
          <a:off x="3171823" y="13630274"/>
          <a:ext cx="1800000" cy="1800000"/>
          <a:chOff x="3962399" y="13735049"/>
          <a:chExt cx="909525" cy="900000"/>
        </a:xfrm>
        <a:effectLst>
          <a:glow rad="228600">
            <a:schemeClr val="accent1">
              <a:satMod val="175000"/>
              <a:alpha val="40000"/>
            </a:schemeClr>
          </a:glow>
        </a:effectLst>
      </xdr:grpSpPr>
      <xdr:cxnSp macro="">
        <xdr:nvCxnSpPr>
          <xdr:cNvPr id="22" name="直線コネクタ 21"/>
          <xdr:cNvCxnSpPr/>
        </xdr:nvCxnSpPr>
        <xdr:spPr>
          <a:xfrm>
            <a:off x="3962399" y="13735049"/>
            <a:ext cx="900000" cy="900000"/>
          </a:xfrm>
          <a:prstGeom prst="line">
            <a:avLst/>
          </a:prstGeom>
          <a:ln w="127000" cap="rnd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>
            <a:off x="3971924" y="13735049"/>
            <a:ext cx="900000" cy="900000"/>
          </a:xfrm>
          <a:prstGeom prst="line">
            <a:avLst/>
          </a:prstGeom>
          <a:ln w="127000" cap="rnd">
            <a:solidFill>
              <a:srgbClr val="0000F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66</xdr:col>
      <xdr:colOff>85723</xdr:colOff>
      <xdr:row>37</xdr:row>
      <xdr:rowOff>114298</xdr:rowOff>
    </xdr:from>
    <xdr:to>
      <xdr:col>75</xdr:col>
      <xdr:colOff>38099</xdr:colOff>
      <xdr:row>47</xdr:row>
      <xdr:rowOff>9524</xdr:rowOff>
    </xdr:to>
    <xdr:sp macro="" textlink="">
      <xdr:nvSpPr>
        <xdr:cNvPr id="25" name="円形吹き出し 24"/>
        <xdr:cNvSpPr/>
      </xdr:nvSpPr>
      <xdr:spPr>
        <a:xfrm>
          <a:off x="13287373" y="7286623"/>
          <a:ext cx="1752601" cy="1752601"/>
        </a:xfrm>
        <a:prstGeom prst="wedgeEllipseCallout">
          <a:avLst>
            <a:gd name="adj1" fmla="val -61050"/>
            <a:gd name="adj2" fmla="val 268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レベルに応じてボタンの数を動的に可変としたい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の段まで：</a:t>
          </a:r>
          <a:r>
            <a:rPr kumimoji="1" lang="en-US" altLang="ja-JP" sz="1100"/>
            <a:t>3x3</a:t>
          </a:r>
        </a:p>
        <a:p>
          <a:pPr algn="l"/>
          <a:r>
            <a:rPr kumimoji="1" lang="en-US" altLang="ja-JP" sz="1100"/>
            <a:t>12</a:t>
          </a:r>
          <a:r>
            <a:rPr kumimoji="1" lang="ja-JP" altLang="en-US" sz="1100"/>
            <a:t>段まで：</a:t>
          </a:r>
          <a:r>
            <a:rPr kumimoji="1" lang="en-US" altLang="ja-JP" sz="1100"/>
            <a:t>3x4</a:t>
          </a:r>
        </a:p>
        <a:p>
          <a:pPr algn="l"/>
          <a:r>
            <a:rPr kumimoji="1" lang="en-US" altLang="ja-JP" sz="1100"/>
            <a:t>20</a:t>
          </a:r>
          <a:r>
            <a:rPr kumimoji="1" lang="ja-JP" altLang="en-US" sz="1100"/>
            <a:t>段まで：</a:t>
          </a:r>
          <a:r>
            <a:rPr kumimoji="1" lang="en-US" altLang="ja-JP" sz="1100"/>
            <a:t>4x5</a:t>
          </a:r>
          <a:endParaRPr kumimoji="1" lang="ja-JP" altLang="en-US" sz="1100"/>
        </a:p>
      </xdr:txBody>
    </xdr:sp>
    <xdr:clientData/>
  </xdr:twoCellAnchor>
  <xdr:twoCellAnchor>
    <xdr:from>
      <xdr:col>43</xdr:col>
      <xdr:colOff>152399</xdr:colOff>
      <xdr:row>0</xdr:row>
      <xdr:rowOff>161924</xdr:rowOff>
    </xdr:from>
    <xdr:to>
      <xdr:col>51</xdr:col>
      <xdr:colOff>38101</xdr:colOff>
      <xdr:row>6</xdr:row>
      <xdr:rowOff>161926</xdr:rowOff>
    </xdr:to>
    <xdr:sp macro="" textlink="">
      <xdr:nvSpPr>
        <xdr:cNvPr id="26" name="円形吹き出し 25"/>
        <xdr:cNvSpPr/>
      </xdr:nvSpPr>
      <xdr:spPr>
        <a:xfrm>
          <a:off x="8753474" y="161924"/>
          <a:ext cx="1485902" cy="1200152"/>
        </a:xfrm>
        <a:prstGeom prst="wedgeEllipseCallout">
          <a:avLst>
            <a:gd name="adj1" fmla="val -74512"/>
            <a:gd name="adj2" fmla="val 5225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の段まで</a:t>
          </a:r>
          <a:endParaRPr kumimoji="1" lang="en-US" altLang="ja-JP" sz="1100"/>
        </a:p>
        <a:p>
          <a:pPr algn="l"/>
          <a:r>
            <a:rPr kumimoji="1" lang="en-US" altLang="ja-JP" sz="1100"/>
            <a:t>12</a:t>
          </a:r>
          <a:r>
            <a:rPr kumimoji="1" lang="ja-JP" altLang="en-US" sz="1100"/>
            <a:t>段まで</a:t>
          </a:r>
          <a:endParaRPr kumimoji="1" lang="en-US" altLang="ja-JP" sz="1100"/>
        </a:p>
        <a:p>
          <a:pPr algn="l"/>
          <a:r>
            <a:rPr kumimoji="1" lang="en-US" altLang="ja-JP" sz="1100"/>
            <a:t>20</a:t>
          </a:r>
          <a:r>
            <a:rPr kumimoji="1" lang="ja-JP" altLang="en-US" sz="1100"/>
            <a:t>段まで</a:t>
          </a:r>
          <a:endParaRPr kumimoji="1" lang="en-US" altLang="ja-JP" sz="1100"/>
        </a:p>
        <a:p>
          <a:pPr algn="l"/>
          <a:r>
            <a:rPr kumimoji="1" lang="ja-JP" altLang="en-US" sz="1100"/>
            <a:t>の</a:t>
          </a:r>
          <a:r>
            <a:rPr kumimoji="1" lang="en-US" altLang="ja-JP" sz="1100"/>
            <a:t>3</a:t>
          </a:r>
          <a:r>
            <a:rPr kumimoji="1" lang="ja-JP" altLang="en-US" sz="1100"/>
            <a:t>種類</a:t>
          </a:r>
        </a:p>
      </xdr:txBody>
    </xdr:sp>
    <xdr:clientData/>
  </xdr:twoCellAnchor>
  <xdr:twoCellAnchor>
    <xdr:from>
      <xdr:col>6</xdr:col>
      <xdr:colOff>95250</xdr:colOff>
      <xdr:row>3</xdr:row>
      <xdr:rowOff>95250</xdr:rowOff>
    </xdr:from>
    <xdr:to>
      <xdr:col>10</xdr:col>
      <xdr:colOff>66676</xdr:colOff>
      <xdr:row>5</xdr:row>
      <xdr:rowOff>104775</xdr:rowOff>
    </xdr:to>
    <xdr:sp macro="" textlink="">
      <xdr:nvSpPr>
        <xdr:cNvPr id="28" name="円形吹き出し 27"/>
        <xdr:cNvSpPr/>
      </xdr:nvSpPr>
      <xdr:spPr>
        <a:xfrm>
          <a:off x="1295400" y="695325"/>
          <a:ext cx="771526" cy="409575"/>
        </a:xfrm>
        <a:prstGeom prst="wedgeEllipseCallout">
          <a:avLst>
            <a:gd name="adj1" fmla="val 17962"/>
            <a:gd name="adj2" fmla="val 16406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階級</a:t>
          </a:r>
        </a:p>
      </xdr:txBody>
    </xdr:sp>
    <xdr:clientData/>
  </xdr:twoCellAnchor>
  <xdr:twoCellAnchor>
    <xdr:from>
      <xdr:col>42</xdr:col>
      <xdr:colOff>142875</xdr:colOff>
      <xdr:row>34</xdr:row>
      <xdr:rowOff>142874</xdr:rowOff>
    </xdr:from>
    <xdr:to>
      <xdr:col>49</xdr:col>
      <xdr:colOff>114300</xdr:colOff>
      <xdr:row>37</xdr:row>
      <xdr:rowOff>114300</xdr:rowOff>
    </xdr:to>
    <xdr:sp macro="" textlink="">
      <xdr:nvSpPr>
        <xdr:cNvPr id="30" name="円形吹き出し 29"/>
        <xdr:cNvSpPr/>
      </xdr:nvSpPr>
      <xdr:spPr>
        <a:xfrm>
          <a:off x="8543925" y="6715124"/>
          <a:ext cx="1371600" cy="571501"/>
        </a:xfrm>
        <a:prstGeom prst="wedgeEllipseCallout">
          <a:avLst>
            <a:gd name="adj1" fmla="val -55649"/>
            <a:gd name="adj2" fmla="val 734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修行中のみ</a:t>
          </a:r>
        </a:p>
      </xdr:txBody>
    </xdr:sp>
    <xdr:clientData/>
  </xdr:twoCellAnchor>
  <xdr:twoCellAnchor>
    <xdr:from>
      <xdr:col>21</xdr:col>
      <xdr:colOff>123825</xdr:colOff>
      <xdr:row>39</xdr:row>
      <xdr:rowOff>85725</xdr:rowOff>
    </xdr:from>
    <xdr:to>
      <xdr:col>26</xdr:col>
      <xdr:colOff>102108</xdr:colOff>
      <xdr:row>41</xdr:row>
      <xdr:rowOff>170307</xdr:rowOff>
    </xdr:to>
    <xdr:sp macro="" textlink="">
      <xdr:nvSpPr>
        <xdr:cNvPr id="5" name="右矢印 4"/>
        <xdr:cNvSpPr/>
      </xdr:nvSpPr>
      <xdr:spPr>
        <a:xfrm>
          <a:off x="4324350" y="76581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123825</xdr:colOff>
      <xdr:row>42</xdr:row>
      <xdr:rowOff>28575</xdr:rowOff>
    </xdr:from>
    <xdr:to>
      <xdr:col>26</xdr:col>
      <xdr:colOff>102108</xdr:colOff>
      <xdr:row>44</xdr:row>
      <xdr:rowOff>170307</xdr:rowOff>
    </xdr:to>
    <xdr:sp macro="" textlink="">
      <xdr:nvSpPr>
        <xdr:cNvPr id="29" name="右矢印 28"/>
        <xdr:cNvSpPr/>
      </xdr:nvSpPr>
      <xdr:spPr>
        <a:xfrm>
          <a:off x="4324350" y="820102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40910</xdr:colOff>
      <xdr:row>44</xdr:row>
      <xdr:rowOff>133261</xdr:rowOff>
    </xdr:from>
    <xdr:to>
      <xdr:col>25</xdr:col>
      <xdr:colOff>125492</xdr:colOff>
      <xdr:row>58</xdr:row>
      <xdr:rowOff>193444</xdr:rowOff>
    </xdr:to>
    <xdr:sp macro="" textlink="">
      <xdr:nvSpPr>
        <xdr:cNvPr id="31" name="右矢印 30"/>
        <xdr:cNvSpPr/>
      </xdr:nvSpPr>
      <xdr:spPr>
        <a:xfrm rot="2866002">
          <a:off x="3510684" y="9779412"/>
          <a:ext cx="2746233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37338</xdr:colOff>
      <xdr:row>52</xdr:row>
      <xdr:rowOff>172212</xdr:rowOff>
    </xdr:from>
    <xdr:to>
      <xdr:col>36</xdr:col>
      <xdr:colOff>121920</xdr:colOff>
      <xdr:row>57</xdr:row>
      <xdr:rowOff>150495</xdr:rowOff>
    </xdr:to>
    <xdr:sp macro="" textlink="">
      <xdr:nvSpPr>
        <xdr:cNvPr id="32" name="右矢印 31"/>
        <xdr:cNvSpPr/>
      </xdr:nvSpPr>
      <xdr:spPr>
        <a:xfrm rot="5400000">
          <a:off x="6591300" y="10420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39</xdr:row>
      <xdr:rowOff>123825</xdr:rowOff>
    </xdr:from>
    <xdr:to>
      <xdr:col>48</xdr:col>
      <xdr:colOff>178308</xdr:colOff>
      <xdr:row>42</xdr:row>
      <xdr:rowOff>8382</xdr:rowOff>
    </xdr:to>
    <xdr:sp macro="" textlink="">
      <xdr:nvSpPr>
        <xdr:cNvPr id="33" name="右矢印 32"/>
        <xdr:cNvSpPr/>
      </xdr:nvSpPr>
      <xdr:spPr>
        <a:xfrm>
          <a:off x="8801100" y="76962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142875</xdr:colOff>
      <xdr:row>51</xdr:row>
      <xdr:rowOff>161924</xdr:rowOff>
    </xdr:from>
    <xdr:to>
      <xdr:col>44</xdr:col>
      <xdr:colOff>114300</xdr:colOff>
      <xdr:row>54</xdr:row>
      <xdr:rowOff>133350</xdr:rowOff>
    </xdr:to>
    <xdr:sp macro="" textlink="">
      <xdr:nvSpPr>
        <xdr:cNvPr id="34" name="円形吹き出し 33"/>
        <xdr:cNvSpPr/>
      </xdr:nvSpPr>
      <xdr:spPr>
        <a:xfrm>
          <a:off x="7543800" y="9963149"/>
          <a:ext cx="1371600" cy="571501"/>
        </a:xfrm>
        <a:prstGeom prst="wedgeEllipseCallout">
          <a:avLst>
            <a:gd name="adj1" fmla="val -55649"/>
            <a:gd name="adj2" fmla="val 734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修行中のみ</a:t>
          </a:r>
        </a:p>
      </xdr:txBody>
    </xdr:sp>
    <xdr:clientData/>
  </xdr:twoCellAnchor>
  <xdr:twoCellAnchor>
    <xdr:from>
      <xdr:col>44</xdr:col>
      <xdr:colOff>19050</xdr:colOff>
      <xdr:row>64</xdr:row>
      <xdr:rowOff>85725</xdr:rowOff>
    </xdr:from>
    <xdr:to>
      <xdr:col>48</xdr:col>
      <xdr:colOff>197358</xdr:colOff>
      <xdr:row>67</xdr:row>
      <xdr:rowOff>56007</xdr:rowOff>
    </xdr:to>
    <xdr:sp macro="" textlink="">
      <xdr:nvSpPr>
        <xdr:cNvPr id="35" name="右矢印 34"/>
        <xdr:cNvSpPr/>
      </xdr:nvSpPr>
      <xdr:spPr>
        <a:xfrm>
          <a:off x="8820150" y="1234440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52499</xdr:colOff>
      <xdr:row>81</xdr:row>
      <xdr:rowOff>145448</xdr:rowOff>
    </xdr:from>
    <xdr:to>
      <xdr:col>51</xdr:col>
      <xdr:colOff>21107</xdr:colOff>
      <xdr:row>84</xdr:row>
      <xdr:rowOff>30005</xdr:rowOff>
    </xdr:to>
    <xdr:sp macro="" textlink="">
      <xdr:nvSpPr>
        <xdr:cNvPr id="37" name="右矢印 36"/>
        <xdr:cNvSpPr/>
      </xdr:nvSpPr>
      <xdr:spPr>
        <a:xfrm rot="2634098">
          <a:off x="8053499" y="15318773"/>
          <a:ext cx="2168883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142875</xdr:colOff>
      <xdr:row>84</xdr:row>
      <xdr:rowOff>104774</xdr:rowOff>
    </xdr:from>
    <xdr:to>
      <xdr:col>45</xdr:col>
      <xdr:colOff>114300</xdr:colOff>
      <xdr:row>87</xdr:row>
      <xdr:rowOff>76200</xdr:rowOff>
    </xdr:to>
    <xdr:sp macro="" textlink="">
      <xdr:nvSpPr>
        <xdr:cNvPr id="39" name="円形吹き出し 38"/>
        <xdr:cNvSpPr/>
      </xdr:nvSpPr>
      <xdr:spPr>
        <a:xfrm>
          <a:off x="7743825" y="15878174"/>
          <a:ext cx="1371600" cy="571501"/>
        </a:xfrm>
        <a:prstGeom prst="wedgeEllipseCallout">
          <a:avLst>
            <a:gd name="adj1" fmla="val 35323"/>
            <a:gd name="adj2" fmla="val -8492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体得のみ</a:t>
          </a:r>
        </a:p>
      </xdr:txBody>
    </xdr:sp>
    <xdr:clientData/>
  </xdr:twoCellAnchor>
  <xdr:twoCellAnchor>
    <xdr:from>
      <xdr:col>42</xdr:col>
      <xdr:colOff>171449</xdr:colOff>
      <xdr:row>70</xdr:row>
      <xdr:rowOff>28576</xdr:rowOff>
    </xdr:from>
    <xdr:to>
      <xdr:col>51</xdr:col>
      <xdr:colOff>76200</xdr:colOff>
      <xdr:row>74</xdr:row>
      <xdr:rowOff>66676</xdr:rowOff>
    </xdr:to>
    <xdr:sp macro="" textlink="">
      <xdr:nvSpPr>
        <xdr:cNvPr id="40" name="円形吹き出し 39"/>
        <xdr:cNvSpPr/>
      </xdr:nvSpPr>
      <xdr:spPr>
        <a:xfrm>
          <a:off x="8572499" y="13315951"/>
          <a:ext cx="1704976" cy="723900"/>
        </a:xfrm>
        <a:prstGeom prst="wedgeEllipseCallout">
          <a:avLst>
            <a:gd name="adj1" fmla="val -56344"/>
            <a:gd name="adj2" fmla="val -28255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この画面のみ</a:t>
          </a:r>
          <a:endParaRPr kumimoji="1" lang="en-US" altLang="ja-JP" sz="1100" b="1">
            <a:solidFill>
              <a:srgbClr val="FF0000"/>
            </a:solidFill>
          </a:endParaRPr>
        </a:p>
        <a:p>
          <a:pPr algn="ctr"/>
          <a:r>
            <a:rPr kumimoji="1" lang="ja-JP" altLang="en-US" sz="1100" b="1">
              <a:solidFill>
                <a:srgbClr val="FF0000"/>
              </a:solidFill>
            </a:rPr>
            <a:t>広告は入れない</a:t>
          </a:r>
        </a:p>
      </xdr:txBody>
    </xdr:sp>
    <xdr:clientData/>
  </xdr:twoCellAnchor>
  <xdr:twoCellAnchor>
    <xdr:from>
      <xdr:col>16</xdr:col>
      <xdr:colOff>111813</xdr:colOff>
      <xdr:row>54</xdr:row>
      <xdr:rowOff>2094</xdr:rowOff>
    </xdr:from>
    <xdr:to>
      <xdr:col>28</xdr:col>
      <xdr:colOff>156399</xdr:colOff>
      <xdr:row>56</xdr:row>
      <xdr:rowOff>86676</xdr:rowOff>
    </xdr:to>
    <xdr:sp macro="" textlink="">
      <xdr:nvSpPr>
        <xdr:cNvPr id="41" name="右矢印 40"/>
        <xdr:cNvSpPr/>
      </xdr:nvSpPr>
      <xdr:spPr>
        <a:xfrm rot="2211896">
          <a:off x="3312213" y="10403394"/>
          <a:ext cx="2444886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38100</xdr:colOff>
      <xdr:row>53</xdr:row>
      <xdr:rowOff>47626</xdr:rowOff>
    </xdr:from>
    <xdr:to>
      <xdr:col>50</xdr:col>
      <xdr:colOff>16383</xdr:colOff>
      <xdr:row>55</xdr:row>
      <xdr:rowOff>132208</xdr:rowOff>
    </xdr:to>
    <xdr:sp macro="" textlink="">
      <xdr:nvSpPr>
        <xdr:cNvPr id="44" name="右矢印 43"/>
        <xdr:cNvSpPr/>
      </xdr:nvSpPr>
      <xdr:spPr>
        <a:xfrm rot="13155617">
          <a:off x="9039225" y="10248901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104774</xdr:colOff>
      <xdr:row>91</xdr:row>
      <xdr:rowOff>85726</xdr:rowOff>
    </xdr:from>
    <xdr:to>
      <xdr:col>45</xdr:col>
      <xdr:colOff>9525</xdr:colOff>
      <xdr:row>95</xdr:row>
      <xdr:rowOff>9526</xdr:rowOff>
    </xdr:to>
    <xdr:sp macro="" textlink="">
      <xdr:nvSpPr>
        <xdr:cNvPr id="45" name="円形吹き出し 44"/>
        <xdr:cNvSpPr/>
      </xdr:nvSpPr>
      <xdr:spPr>
        <a:xfrm>
          <a:off x="7305674" y="17259301"/>
          <a:ext cx="1704976" cy="723900"/>
        </a:xfrm>
        <a:prstGeom prst="wedgeEllipseCallout">
          <a:avLst>
            <a:gd name="adj1" fmla="val 84438"/>
            <a:gd name="adj2" fmla="val -38781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ラインキング機能は後回し</a:t>
          </a:r>
        </a:p>
      </xdr:txBody>
    </xdr:sp>
    <xdr:clientData/>
  </xdr:twoCellAnchor>
  <xdr:twoCellAnchor>
    <xdr:from>
      <xdr:col>43</xdr:col>
      <xdr:colOff>85725</xdr:colOff>
      <xdr:row>58</xdr:row>
      <xdr:rowOff>9524</xdr:rowOff>
    </xdr:from>
    <xdr:to>
      <xdr:col>51</xdr:col>
      <xdr:colOff>85725</xdr:colOff>
      <xdr:row>62</xdr:row>
      <xdr:rowOff>19050</xdr:rowOff>
    </xdr:to>
    <xdr:sp macro="" textlink="">
      <xdr:nvSpPr>
        <xdr:cNvPr id="46" name="円形吹き出し 45"/>
        <xdr:cNvSpPr/>
      </xdr:nvSpPr>
      <xdr:spPr>
        <a:xfrm>
          <a:off x="8686800" y="11210924"/>
          <a:ext cx="1600200" cy="723901"/>
        </a:xfrm>
        <a:prstGeom prst="wedgeEllipseCallout">
          <a:avLst>
            <a:gd name="adj1" fmla="val -63685"/>
            <a:gd name="adj2" fmla="val -11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残りの問題をカウントダウン</a:t>
          </a:r>
        </a:p>
      </xdr:txBody>
    </xdr:sp>
    <xdr:clientData/>
  </xdr:twoCellAnchor>
  <xdr:twoCellAnchor>
    <xdr:from>
      <xdr:col>62</xdr:col>
      <xdr:colOff>76200</xdr:colOff>
      <xdr:row>66</xdr:row>
      <xdr:rowOff>76199</xdr:rowOff>
    </xdr:from>
    <xdr:to>
      <xdr:col>69</xdr:col>
      <xdr:colOff>47625</xdr:colOff>
      <xdr:row>69</xdr:row>
      <xdr:rowOff>133350</xdr:rowOff>
    </xdr:to>
    <xdr:sp macro="" textlink="">
      <xdr:nvSpPr>
        <xdr:cNvPr id="47" name="円形吹き出し 46"/>
        <xdr:cNvSpPr/>
      </xdr:nvSpPr>
      <xdr:spPr>
        <a:xfrm>
          <a:off x="12477750" y="12677774"/>
          <a:ext cx="1371600" cy="571501"/>
        </a:xfrm>
        <a:prstGeom prst="wedgeEllipseCallout">
          <a:avLst>
            <a:gd name="adj1" fmla="val -70927"/>
            <a:gd name="adj2" fmla="val 550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体得のみ</a:t>
          </a:r>
        </a:p>
      </xdr:txBody>
    </xdr:sp>
    <xdr:clientData/>
  </xdr:twoCellAnchor>
  <xdr:twoCellAnchor editAs="oneCell">
    <xdr:from>
      <xdr:col>54</xdr:col>
      <xdr:colOff>131517</xdr:colOff>
      <xdr:row>72</xdr:row>
      <xdr:rowOff>85724</xdr:rowOff>
    </xdr:from>
    <xdr:to>
      <xdr:col>60</xdr:col>
      <xdr:colOff>76199</xdr:colOff>
      <xdr:row>79</xdr:row>
      <xdr:rowOff>76199</xdr:rowOff>
    </xdr:to>
    <xdr:pic>
      <xdr:nvPicPr>
        <xdr:cNvPr id="48" name="Picture 8" descr="評価スタンプ 211933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2867" y="13715999"/>
          <a:ext cx="1144832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62</xdr:col>
      <xdr:colOff>180975</xdr:colOff>
      <xdr:row>72</xdr:row>
      <xdr:rowOff>161924</xdr:rowOff>
    </xdr:from>
    <xdr:to>
      <xdr:col>69</xdr:col>
      <xdr:colOff>152400</xdr:colOff>
      <xdr:row>76</xdr:row>
      <xdr:rowOff>47625</xdr:rowOff>
    </xdr:to>
    <xdr:sp macro="" textlink="">
      <xdr:nvSpPr>
        <xdr:cNvPr id="49" name="円形吹き出し 48"/>
        <xdr:cNvSpPr/>
      </xdr:nvSpPr>
      <xdr:spPr>
        <a:xfrm>
          <a:off x="12582525" y="13792199"/>
          <a:ext cx="1371600" cy="571501"/>
        </a:xfrm>
        <a:prstGeom prst="wedgeEllipseCallout">
          <a:avLst>
            <a:gd name="adj1" fmla="val -82732"/>
            <a:gd name="adj2" fmla="val 3007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修行中のみ</a:t>
          </a:r>
        </a:p>
      </xdr:txBody>
    </xdr:sp>
    <xdr:clientData/>
  </xdr:twoCellAnchor>
  <xdr:twoCellAnchor>
    <xdr:from>
      <xdr:col>35</xdr:col>
      <xdr:colOff>123825</xdr:colOff>
      <xdr:row>82</xdr:row>
      <xdr:rowOff>85725</xdr:rowOff>
    </xdr:from>
    <xdr:to>
      <xdr:col>70</xdr:col>
      <xdr:colOff>9525</xdr:colOff>
      <xdr:row>112</xdr:row>
      <xdr:rowOff>152400</xdr:rowOff>
    </xdr:to>
    <xdr:sp macro="" textlink="">
      <xdr:nvSpPr>
        <xdr:cNvPr id="12" name="正方形/長方形 11"/>
        <xdr:cNvSpPr/>
      </xdr:nvSpPr>
      <xdr:spPr>
        <a:xfrm>
          <a:off x="7124700" y="15459075"/>
          <a:ext cx="6886575" cy="6067425"/>
        </a:xfrm>
        <a:prstGeom prst="rect">
          <a:avLst/>
        </a:prstGeom>
        <a:solidFill>
          <a:schemeClr val="bg1">
            <a:lumMod val="75000"/>
            <a:alpha val="4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95250</xdr:colOff>
      <xdr:row>1</xdr:row>
      <xdr:rowOff>47625</xdr:rowOff>
    </xdr:from>
    <xdr:to>
      <xdr:col>24</xdr:col>
      <xdr:colOff>1</xdr:colOff>
      <xdr:row>4</xdr:row>
      <xdr:rowOff>171450</xdr:rowOff>
    </xdr:to>
    <xdr:sp macro="" textlink="">
      <xdr:nvSpPr>
        <xdr:cNvPr id="51" name="円形吹き出し 50"/>
        <xdr:cNvSpPr/>
      </xdr:nvSpPr>
      <xdr:spPr>
        <a:xfrm>
          <a:off x="3095625" y="247650"/>
          <a:ext cx="1704976" cy="723900"/>
        </a:xfrm>
        <a:prstGeom prst="wedgeEllipseCallout">
          <a:avLst>
            <a:gd name="adj1" fmla="val -16121"/>
            <a:gd name="adj2" fmla="val 82272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後回し</a:t>
          </a:r>
        </a:p>
      </xdr:txBody>
    </xdr:sp>
    <xdr:clientData/>
  </xdr:twoCellAnchor>
  <xdr:twoCellAnchor>
    <xdr:from>
      <xdr:col>4</xdr:col>
      <xdr:colOff>19050</xdr:colOff>
      <xdr:row>0</xdr:row>
      <xdr:rowOff>161926</xdr:rowOff>
    </xdr:from>
    <xdr:to>
      <xdr:col>24</xdr:col>
      <xdr:colOff>38100</xdr:colOff>
      <xdr:row>24</xdr:row>
      <xdr:rowOff>142876</xdr:rowOff>
    </xdr:to>
    <xdr:sp macro="" textlink="">
      <xdr:nvSpPr>
        <xdr:cNvPr id="52" name="正方形/長方形 51"/>
        <xdr:cNvSpPr/>
      </xdr:nvSpPr>
      <xdr:spPr>
        <a:xfrm>
          <a:off x="819150" y="161926"/>
          <a:ext cx="4019550" cy="4552950"/>
        </a:xfrm>
        <a:prstGeom prst="rect">
          <a:avLst/>
        </a:prstGeom>
        <a:solidFill>
          <a:schemeClr val="bg1">
            <a:lumMod val="75000"/>
            <a:alpha val="4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66675</xdr:colOff>
      <xdr:row>15</xdr:row>
      <xdr:rowOff>104775</xdr:rowOff>
    </xdr:from>
    <xdr:to>
      <xdr:col>39</xdr:col>
      <xdr:colOff>171451</xdr:colOff>
      <xdr:row>19</xdr:row>
      <xdr:rowOff>142875</xdr:rowOff>
    </xdr:to>
    <xdr:sp macro="" textlink="">
      <xdr:nvSpPr>
        <xdr:cNvPr id="53" name="円形吹き出し 52"/>
        <xdr:cNvSpPr/>
      </xdr:nvSpPr>
      <xdr:spPr>
        <a:xfrm>
          <a:off x="6267450" y="3019425"/>
          <a:ext cx="1704976" cy="723900"/>
        </a:xfrm>
        <a:prstGeom prst="wedgeEllipseCallout">
          <a:avLst>
            <a:gd name="adj1" fmla="val -3272"/>
            <a:gd name="adj2" fmla="val -99307"/>
          </a:avLst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後回し</a:t>
          </a:r>
        </a:p>
      </xdr:txBody>
    </xdr:sp>
    <xdr:clientData/>
  </xdr:twoCellAnchor>
  <xdr:twoCellAnchor>
    <xdr:from>
      <xdr:col>29</xdr:col>
      <xdr:colOff>104775</xdr:colOff>
      <xdr:row>10</xdr:row>
      <xdr:rowOff>114301</xdr:rowOff>
    </xdr:from>
    <xdr:to>
      <xdr:col>40</xdr:col>
      <xdr:colOff>190500</xdr:colOff>
      <xdr:row>20</xdr:row>
      <xdr:rowOff>38100</xdr:rowOff>
    </xdr:to>
    <xdr:sp macro="" textlink="">
      <xdr:nvSpPr>
        <xdr:cNvPr id="54" name="正方形/長方形 53"/>
        <xdr:cNvSpPr/>
      </xdr:nvSpPr>
      <xdr:spPr>
        <a:xfrm>
          <a:off x="5905500" y="2143126"/>
          <a:ext cx="2286000" cy="1666874"/>
        </a:xfrm>
        <a:prstGeom prst="rect">
          <a:avLst/>
        </a:prstGeom>
        <a:solidFill>
          <a:schemeClr val="bg1">
            <a:lumMod val="75000"/>
            <a:alpha val="4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495299</xdr:colOff>
      <xdr:row>14</xdr:row>
      <xdr:rowOff>28577</xdr:rowOff>
    </xdr:from>
    <xdr:ext cx="5553075" cy="2495548"/>
    <xdr:sp macro="" textlink="">
      <xdr:nvSpPr>
        <xdr:cNvPr id="2" name="テキスト ボックス 1"/>
        <xdr:cNvSpPr txBox="1"/>
      </xdr:nvSpPr>
      <xdr:spPr>
        <a:xfrm>
          <a:off x="1866899" y="2428877"/>
          <a:ext cx="5553075" cy="24955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Chevron">
            <a:avLst/>
          </a:prstTxWarp>
          <a:spAutoFit/>
          <a:scene3d>
            <a:camera prst="orthographicFront"/>
            <a:lightRig rig="flat" dir="tl"/>
          </a:scene3d>
          <a:sp3d contourW="19050" prstMaterial="clear">
            <a:contourClr>
              <a:schemeClr val="accent5">
                <a:tint val="70000"/>
                <a:satMod val="180000"/>
                <a:alpha val="70000"/>
              </a:schemeClr>
            </a:contourClr>
          </a:sp3d>
        </a:bodyPr>
        <a:lstStyle/>
        <a:p>
          <a:r>
            <a:rPr kumimoji="1" lang="ja-JP" altLang="en-US" sz="9600" b="1" cap="none" spc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1016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九九</a:t>
          </a:r>
        </a:p>
      </xdr:txBody>
    </xdr:sp>
    <xdr:clientData/>
  </xdr:oneCellAnchor>
  <xdr:oneCellAnchor>
    <xdr:from>
      <xdr:col>3</xdr:col>
      <xdr:colOff>0</xdr:colOff>
      <xdr:row>1</xdr:row>
      <xdr:rowOff>0</xdr:rowOff>
    </xdr:from>
    <xdr:ext cx="5191125" cy="2447925"/>
    <xdr:sp macro="" textlink="">
      <xdr:nvSpPr>
        <xdr:cNvPr id="3" name="テキスト ボックス 2"/>
        <xdr:cNvSpPr txBox="1"/>
      </xdr:nvSpPr>
      <xdr:spPr>
        <a:xfrm>
          <a:off x="2057400" y="171450"/>
          <a:ext cx="5191125" cy="2447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prstTxWarp prst="textInflateBottom">
            <a:avLst/>
          </a:prstTxWarp>
          <a:spAutoFit/>
          <a:scene3d>
            <a:camera prst="orthographicFront"/>
            <a:lightRig rig="flat" dir="tl"/>
          </a:scene3d>
          <a:sp3d contourW="19050" prstMaterial="clear">
            <a:contourClr>
              <a:schemeClr val="accent5">
                <a:tint val="70000"/>
                <a:satMod val="180000"/>
                <a:alpha val="70000"/>
              </a:schemeClr>
            </a:contourClr>
          </a:sp3d>
        </a:bodyPr>
        <a:lstStyle/>
        <a:p>
          <a:r>
            <a:rPr kumimoji="1" lang="en-US" altLang="ja-JP" sz="9600" b="1" cap="none" spc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Times</a:t>
          </a:r>
          <a:r>
            <a:rPr kumimoji="1" lang="en-US" altLang="ja-JP" sz="9600" b="1" cap="none" spc="0" baseline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9600" b="1" cap="none" spc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Tables</a:t>
          </a:r>
          <a:endParaRPr kumimoji="1" lang="ja-JP" altLang="en-US" sz="9600" b="1" cap="none" spc="0">
            <a:ln/>
            <a:gradFill flip="none" rotWithShape="1">
              <a:gsLst>
                <a:gs pos="0">
                  <a:srgbClr val="0000FF">
                    <a:shade val="30000"/>
                    <a:satMod val="115000"/>
                  </a:srgbClr>
                </a:gs>
                <a:gs pos="50000">
                  <a:srgbClr val="0000FF">
                    <a:shade val="67500"/>
                    <a:satMod val="115000"/>
                  </a:srgbClr>
                </a:gs>
                <a:gs pos="100000">
                  <a:srgbClr val="0000FF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effectLst>
              <a:glow rad="63500">
                <a:schemeClr val="accent6">
                  <a:satMod val="175000"/>
                  <a:alpha val="40000"/>
                </a:schemeClr>
              </a:glow>
              <a:outerShdw blurRad="60007" dist="200025" dir="15000000" sy="30000" kx="-1800000" algn="bl" rotWithShape="0">
                <a:prstClr val="black">
                  <a:alpha val="32000"/>
                </a:prstClr>
              </a:outerShdw>
            </a:effectLst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twoCellAnchor>
    <xdr:from>
      <xdr:col>3</xdr:col>
      <xdr:colOff>85724</xdr:colOff>
      <xdr:row>29</xdr:row>
      <xdr:rowOff>47625</xdr:rowOff>
    </xdr:from>
    <xdr:to>
      <xdr:col>10</xdr:col>
      <xdr:colOff>145124</xdr:colOff>
      <xdr:row>57</xdr:row>
      <xdr:rowOff>107025</xdr:rowOff>
    </xdr:to>
    <xdr:grpSp>
      <xdr:nvGrpSpPr>
        <xdr:cNvPr id="13" name="グループ化 12"/>
        <xdr:cNvGrpSpPr/>
      </xdr:nvGrpSpPr>
      <xdr:grpSpPr>
        <a:xfrm>
          <a:off x="2143124" y="5019675"/>
          <a:ext cx="4860000" cy="4860000"/>
          <a:chOff x="2143124" y="5019675"/>
          <a:chExt cx="4860000" cy="4860000"/>
        </a:xfrm>
      </xdr:grpSpPr>
      <xdr:sp macro="" textlink="">
        <xdr:nvSpPr>
          <xdr:cNvPr id="8" name="角丸四角形 7"/>
          <xdr:cNvSpPr/>
        </xdr:nvSpPr>
        <xdr:spPr>
          <a:xfrm>
            <a:off x="2143124" y="5019675"/>
            <a:ext cx="4860000" cy="4860000"/>
          </a:xfrm>
          <a:prstGeom prst="roundRect">
            <a:avLst>
              <a:gd name="adj" fmla="val 10853"/>
            </a:avLst>
          </a:prstGeom>
          <a:solidFill>
            <a:schemeClr val="bg1"/>
          </a:solidFill>
          <a:ln w="57150"/>
          <a:effectLst>
            <a:innerShdw blurRad="165100" dist="317500" dir="2700000">
              <a:prstClr val="black">
                <a:alpha val="50000"/>
              </a:prstClr>
            </a:innerShdw>
          </a:effectLst>
          <a:scene3d>
            <a:camera prst="obliqueBottomRight"/>
            <a:lightRig rig="threePt" dir="t"/>
          </a:scene3d>
          <a:sp3d>
            <a:bevelT w="355600" h="63500" prst="coolSlant"/>
            <a:bevelB w="889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7" name="グループ化 6"/>
          <xdr:cNvGrpSpPr/>
        </xdr:nvGrpSpPr>
        <xdr:grpSpPr>
          <a:xfrm>
            <a:off x="2333624" y="5181599"/>
            <a:ext cx="4467226" cy="4502628"/>
            <a:chOff x="2352674" y="5181599"/>
            <a:chExt cx="4467226" cy="4502628"/>
          </a:xfrm>
        </xdr:grpSpPr>
        <xdr:pic>
          <xdr:nvPicPr>
            <xdr:cNvPr id="5" name="図 4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90824" y="5181599"/>
              <a:ext cx="3619501" cy="3619501"/>
            </a:xfrm>
            <a:prstGeom prst="rect">
              <a:avLst/>
            </a:prstGeom>
          </xdr:spPr>
        </xdr:pic>
        <xdr:sp macro="" textlink="">
          <xdr:nvSpPr>
            <xdr:cNvPr id="6" name="テキスト ボックス 5"/>
            <xdr:cNvSpPr txBox="1"/>
          </xdr:nvSpPr>
          <xdr:spPr>
            <a:xfrm>
              <a:off x="2352674" y="7391400"/>
              <a:ext cx="4467226" cy="22928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prstTxWarp prst="textDeflateTop">
                <a:avLst>
                  <a:gd name="adj" fmla="val 69576"/>
                </a:avLst>
              </a:prstTxWarp>
              <a:spAutoFit/>
            </a:bodyPr>
            <a:lstStyle/>
            <a:p>
              <a:r>
                <a:rPr kumimoji="1" lang="ja-JP" altLang="en-US" sz="8800" b="1">
                  <a:solidFill>
                    <a:schemeClr val="accent1">
                      <a:lumMod val="7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△✕○＝</a:t>
              </a:r>
              <a:r>
                <a:rPr kumimoji="1" lang="en-US" altLang="ja-JP" sz="8800" b="1">
                  <a:solidFill>
                    <a:schemeClr val="accent1">
                      <a:lumMod val="7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</a:rPr>
                <a:t>24</a:t>
              </a:r>
              <a:endParaRPr kumimoji="1" lang="ja-JP" altLang="en-US" sz="8800" b="1">
                <a:solidFill>
                  <a:schemeClr val="accent1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endParaRPr>
            </a:p>
          </xdr:txBody>
        </xdr:sp>
      </xdr:grpSp>
    </xdr:grpSp>
    <xdr:clientData/>
  </xdr:twoCellAnchor>
  <xdr:twoCellAnchor editAs="oneCell">
    <xdr:from>
      <xdr:col>0</xdr:col>
      <xdr:colOff>381000</xdr:colOff>
      <xdr:row>34</xdr:row>
      <xdr:rowOff>104775</xdr:rowOff>
    </xdr:from>
    <xdr:to>
      <xdr:col>2</xdr:col>
      <xdr:colOff>228600</xdr:colOff>
      <xdr:row>41</xdr:row>
      <xdr:rowOff>123825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934075"/>
          <a:ext cx="1219200" cy="1219200"/>
        </a:xfrm>
        <a:prstGeom prst="rect">
          <a:avLst/>
        </a:prstGeom>
      </xdr:spPr>
    </xdr:pic>
    <xdr:clientData/>
  </xdr:twoCellAnchor>
  <xdr:twoCellAnchor>
    <xdr:from>
      <xdr:col>1</xdr:col>
      <xdr:colOff>638175</xdr:colOff>
      <xdr:row>62</xdr:row>
      <xdr:rowOff>28575</xdr:rowOff>
    </xdr:from>
    <xdr:to>
      <xdr:col>16</xdr:col>
      <xdr:colOff>104775</xdr:colOff>
      <xdr:row>89</xdr:row>
      <xdr:rowOff>161925</xdr:rowOff>
    </xdr:to>
    <xdr:grpSp>
      <xdr:nvGrpSpPr>
        <xdr:cNvPr id="24" name="グループ化 23"/>
        <xdr:cNvGrpSpPr/>
      </xdr:nvGrpSpPr>
      <xdr:grpSpPr>
        <a:xfrm>
          <a:off x="1323975" y="10658475"/>
          <a:ext cx="9753600" cy="4762500"/>
          <a:chOff x="1323975" y="11052175"/>
          <a:chExt cx="9753600" cy="4933950"/>
        </a:xfrm>
      </xdr:grpSpPr>
      <xdr:pic>
        <xdr:nvPicPr>
          <xdr:cNvPr id="14" name="図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duotone>
              <a:prstClr val="black"/>
              <a:srgbClr val="FFFFCC">
                <a:tint val="45000"/>
                <a:satMod val="40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23975" y="11052175"/>
            <a:ext cx="9753600" cy="4933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95775" y="11220450"/>
            <a:ext cx="3771900" cy="3911600"/>
          </a:xfrm>
          <a:prstGeom prst="rect">
            <a:avLst/>
          </a:prstGeom>
        </xdr:spPr>
      </xdr:pic>
      <xdr:sp macro="" textlink="">
        <xdr:nvSpPr>
          <xdr:cNvPr id="19" name="テキスト ボックス 18"/>
          <xdr:cNvSpPr txBox="1"/>
        </xdr:nvSpPr>
        <xdr:spPr>
          <a:xfrm>
            <a:off x="3419475" y="11090275"/>
            <a:ext cx="5553075" cy="24955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">
              <a:avLst/>
            </a:prstTxWarp>
            <a:spAutoFit/>
            <a:scene3d>
              <a:camera prst="orthographicFront"/>
              <a:lightRig rig="flat" dir="tl"/>
            </a:scene3d>
            <a:sp3d contourW="19050" prstMaterial="clear">
              <a:contourClr>
                <a:schemeClr val="accent5">
                  <a:tint val="70000"/>
                  <a:satMod val="180000"/>
                  <a:alpha val="70000"/>
                </a:schemeClr>
              </a:contourClr>
            </a:sp3d>
          </a:bodyPr>
          <a:lstStyle/>
          <a:p>
            <a:r>
              <a:rPr kumimoji="1" lang="ja-JP" altLang="en-US" sz="9600" b="1" cap="none" spc="0">
                <a:ln/>
                <a:gradFill flip="none" rotWithShape="1">
                  <a:gsLst>
                    <a:gs pos="0">
                      <a:srgbClr val="0000FF">
                        <a:shade val="30000"/>
                        <a:satMod val="115000"/>
                      </a:srgbClr>
                    </a:gs>
                    <a:gs pos="50000">
                      <a:srgbClr val="0000FF">
                        <a:shade val="67500"/>
                        <a:satMod val="115000"/>
                      </a:srgbClr>
                    </a:gs>
                    <a:gs pos="100000">
                      <a:srgbClr val="0000FF">
                        <a:shade val="100000"/>
                        <a:satMod val="115000"/>
                      </a:srgbClr>
                    </a:gs>
                  </a:gsLst>
                  <a:lin ang="16200000" scaled="1"/>
                  <a:tileRect/>
                </a:gradFill>
                <a:effectLst>
                  <a:glow rad="101600">
                    <a:schemeClr val="accent6">
                      <a:satMod val="175000"/>
                      <a:alpha val="40000"/>
                    </a:schemeClr>
                  </a:glow>
                  <a:outerShdw blurRad="60007" dist="200025" dir="15000000" sy="30000" kx="-1800000" algn="bl" rotWithShape="0">
                    <a:prstClr val="black">
                      <a:alpha val="32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九九</a:t>
            </a:r>
          </a:p>
        </xdr:txBody>
      </xdr:sp>
      <xdr:pic>
        <xdr:nvPicPr>
          <xdr:cNvPr id="17" name="図 16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52925" y="11220450"/>
            <a:ext cx="3694906" cy="2872780"/>
          </a:xfrm>
          <a:prstGeom prst="rect">
            <a:avLst/>
          </a:prstGeom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xdr:spPr>
      </xdr:pic>
      <xdr:sp macro="" textlink="">
        <xdr:nvSpPr>
          <xdr:cNvPr id="15" name="テキスト ボックス 14"/>
          <xdr:cNvSpPr txBox="1"/>
        </xdr:nvSpPr>
        <xdr:spPr>
          <a:xfrm>
            <a:off x="1743075" y="13738225"/>
            <a:ext cx="8902441" cy="21249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DeflateBottom">
              <a:avLst/>
            </a:prstTxWarp>
            <a:spAutoFit/>
          </a:bodyPr>
          <a:lstStyle/>
          <a:p>
            <a:r>
              <a:rPr kumimoji="1" lang="ja-JP" altLang="en-US" sz="9600" b="1">
                <a:solidFill>
                  <a:schemeClr val="tx1">
                    <a:lumMod val="85000"/>
                    <a:lumOff val="15000"/>
                  </a:schemeClr>
                </a:solidFill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  <a:latin typeface="Meiryo UI" panose="020B0604030504040204" pitchFamily="50" charset="-128"/>
                <a:ea typeface="Meiryo UI" panose="020B0604030504040204" pitchFamily="50" charset="-128"/>
              </a:rPr>
              <a:t>体得を目指せ！</a:t>
            </a:r>
          </a:p>
        </xdr:txBody>
      </xdr:sp>
      <xdr:pic>
        <xdr:nvPicPr>
          <xdr:cNvPr id="23" name="図 22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01150" y="11858625"/>
            <a:ext cx="1371600" cy="14224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93</xdr:row>
      <xdr:rowOff>44450</xdr:rowOff>
    </xdr:from>
    <xdr:to>
      <xdr:col>16</xdr:col>
      <xdr:colOff>152400</xdr:colOff>
      <xdr:row>121</xdr:row>
      <xdr:rowOff>0</xdr:rowOff>
    </xdr:to>
    <xdr:grpSp>
      <xdr:nvGrpSpPr>
        <xdr:cNvPr id="2048" name="グループ化 2047"/>
        <xdr:cNvGrpSpPr/>
      </xdr:nvGrpSpPr>
      <xdr:grpSpPr>
        <a:xfrm>
          <a:off x="1371600" y="15989300"/>
          <a:ext cx="9753600" cy="4756150"/>
          <a:chOff x="1371600" y="16579850"/>
          <a:chExt cx="9753600" cy="4933950"/>
        </a:xfrm>
      </xdr:grpSpPr>
      <xdr:pic>
        <xdr:nvPicPr>
          <xdr:cNvPr id="25" name="図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duotone>
              <a:prstClr val="black"/>
              <a:srgbClr val="FFFFCC">
                <a:tint val="45000"/>
                <a:satMod val="40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71600" y="16579850"/>
            <a:ext cx="9753600" cy="49339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6" name="図 25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3400" y="16748125"/>
            <a:ext cx="3771900" cy="3911600"/>
          </a:xfrm>
          <a:prstGeom prst="rect">
            <a:avLst/>
          </a:prstGeom>
        </xdr:spPr>
      </xdr:pic>
      <xdr:pic>
        <xdr:nvPicPr>
          <xdr:cNvPr id="31" name="図 30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48775" y="17386300"/>
            <a:ext cx="1371600" cy="1422400"/>
          </a:xfrm>
          <a:prstGeom prst="rect">
            <a:avLst/>
          </a:prstGeom>
        </xdr:spPr>
      </xdr:pic>
      <xdr:sp macro="" textlink="">
        <xdr:nvSpPr>
          <xdr:cNvPr id="32" name="テキスト ボックス 31"/>
          <xdr:cNvSpPr txBox="1"/>
        </xdr:nvSpPr>
        <xdr:spPr>
          <a:xfrm>
            <a:off x="3644900" y="16725900"/>
            <a:ext cx="5191125" cy="24479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InflateBottom">
              <a:avLst/>
            </a:prstTxWarp>
            <a:spAutoFit/>
            <a:scene3d>
              <a:camera prst="orthographicFront"/>
              <a:lightRig rig="flat" dir="tl"/>
            </a:scene3d>
            <a:sp3d contourW="19050" prstMaterial="clear">
              <a:contourClr>
                <a:schemeClr val="accent5">
                  <a:tint val="70000"/>
                  <a:satMod val="180000"/>
                  <a:alpha val="70000"/>
                </a:schemeClr>
              </a:contourClr>
            </a:sp3d>
          </a:bodyPr>
          <a:lstStyle/>
          <a:p>
            <a:r>
              <a:rPr kumimoji="1" lang="en-US" altLang="ja-JP" sz="9600" b="1" cap="none" spc="0">
                <a:ln/>
                <a:gradFill flip="none" rotWithShape="1">
                  <a:gsLst>
                    <a:gs pos="0">
                      <a:srgbClr val="0000FF">
                        <a:shade val="30000"/>
                        <a:satMod val="115000"/>
                      </a:srgbClr>
                    </a:gs>
                    <a:gs pos="50000">
                      <a:srgbClr val="0000FF">
                        <a:shade val="67500"/>
                        <a:satMod val="115000"/>
                      </a:srgbClr>
                    </a:gs>
                    <a:gs pos="100000">
                      <a:srgbClr val="0000FF">
                        <a:shade val="100000"/>
                        <a:satMod val="115000"/>
                      </a:srgbClr>
                    </a:gs>
                  </a:gsLst>
                  <a:lin ang="16200000" scaled="1"/>
                  <a:tileRect/>
                </a:gra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60007" dist="200025" dir="15000000" sy="30000" kx="-1800000" algn="bl" rotWithShape="0">
                    <a:prstClr val="black">
                      <a:alpha val="32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Times</a:t>
            </a:r>
            <a:r>
              <a:rPr kumimoji="1" lang="en-US" altLang="ja-JP" sz="9600" b="1" cap="none" spc="0" baseline="0">
                <a:ln/>
                <a:gradFill flip="none" rotWithShape="1">
                  <a:gsLst>
                    <a:gs pos="0">
                      <a:srgbClr val="0000FF">
                        <a:shade val="30000"/>
                        <a:satMod val="115000"/>
                      </a:srgbClr>
                    </a:gs>
                    <a:gs pos="50000">
                      <a:srgbClr val="0000FF">
                        <a:shade val="67500"/>
                        <a:satMod val="115000"/>
                      </a:srgbClr>
                    </a:gs>
                    <a:gs pos="100000">
                      <a:srgbClr val="0000FF">
                        <a:shade val="100000"/>
                        <a:satMod val="115000"/>
                      </a:srgbClr>
                    </a:gs>
                  </a:gsLst>
                  <a:lin ang="16200000" scaled="1"/>
                  <a:tileRect/>
                </a:gra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60007" dist="200025" dir="15000000" sy="30000" kx="-1800000" algn="bl" rotWithShape="0">
                    <a:prstClr val="black">
                      <a:alpha val="32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</a:t>
            </a:r>
            <a:r>
              <a:rPr kumimoji="1" lang="en-US" altLang="ja-JP" sz="9600" b="1" cap="none" spc="0">
                <a:ln/>
                <a:gradFill flip="none" rotWithShape="1">
                  <a:gsLst>
                    <a:gs pos="0">
                      <a:srgbClr val="0000FF">
                        <a:shade val="30000"/>
                        <a:satMod val="115000"/>
                      </a:srgbClr>
                    </a:gs>
                    <a:gs pos="50000">
                      <a:srgbClr val="0000FF">
                        <a:shade val="67500"/>
                        <a:satMod val="115000"/>
                      </a:srgbClr>
                    </a:gs>
                    <a:gs pos="100000">
                      <a:srgbClr val="0000FF">
                        <a:shade val="100000"/>
                        <a:satMod val="115000"/>
                      </a:srgbClr>
                    </a:gs>
                  </a:gsLst>
                  <a:lin ang="16200000" scaled="1"/>
                  <a:tileRect/>
                </a:gradFill>
                <a:effectLst>
                  <a:glow rad="63500">
                    <a:schemeClr val="accent6">
                      <a:satMod val="175000"/>
                      <a:alpha val="40000"/>
                    </a:schemeClr>
                  </a:glow>
                  <a:outerShdw blurRad="60007" dist="200025" dir="15000000" sy="30000" kx="-1800000" algn="bl" rotWithShape="0">
                    <a:prstClr val="black">
                      <a:alpha val="32000"/>
                    </a:prstClr>
                  </a:outerShdw>
                </a:effectLst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Tables</a:t>
            </a:r>
            <a:endParaRPr kumimoji="1" lang="ja-JP" altLang="en-US" sz="9600" b="1" cap="none" spc="0">
              <a:ln/>
              <a:gradFill flip="none" rotWithShape="1">
                <a:gsLst>
                  <a:gs pos="0">
                    <a:srgbClr val="0000FF">
                      <a:shade val="30000"/>
                      <a:satMod val="115000"/>
                    </a:srgbClr>
                  </a:gs>
                  <a:gs pos="50000">
                    <a:srgbClr val="0000FF">
                      <a:shade val="67500"/>
                      <a:satMod val="115000"/>
                    </a:srgbClr>
                  </a:gs>
                  <a:gs pos="100000">
                    <a:srgbClr val="0000FF">
                      <a:shade val="100000"/>
                      <a:satMod val="115000"/>
                    </a:srgbClr>
                  </a:gs>
                </a:gsLst>
                <a:lin ang="16200000" scaled="1"/>
                <a:tileRect/>
              </a:gradFill>
              <a:effectLst>
                <a:glow rad="63500">
                  <a:schemeClr val="accent6">
                    <a:satMod val="175000"/>
                    <a:alpha val="40000"/>
                  </a:schemeClr>
                </a:glow>
                <a:outerShdw blurRad="60007" dist="200025" dir="15000000" sy="30000" kx="-1800000" algn="bl" rotWithShape="0">
                  <a:prstClr val="black">
                    <a:alpha val="32000"/>
                  </a:prstClr>
                </a:outerShdw>
              </a:effectLst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pic>
        <xdr:nvPicPr>
          <xdr:cNvPr id="28" name="図 27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400550" y="16748125"/>
            <a:ext cx="3694906" cy="2872780"/>
          </a:xfrm>
          <a:prstGeom prst="rect">
            <a:avLst/>
          </a:prstGeom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xdr:spPr>
      </xdr:pic>
      <xdr:sp macro="" textlink="">
        <xdr:nvSpPr>
          <xdr:cNvPr id="29" name="テキスト ボックス 28"/>
          <xdr:cNvSpPr txBox="1"/>
        </xdr:nvSpPr>
        <xdr:spPr>
          <a:xfrm>
            <a:off x="1790700" y="19138900"/>
            <a:ext cx="8902441" cy="23535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DeflateBottom">
              <a:avLst/>
            </a:prstTxWarp>
            <a:spAutoFit/>
          </a:bodyPr>
          <a:lstStyle/>
          <a:p>
            <a:r>
              <a:rPr kumimoji="1" lang="en-US" altLang="ja-JP" sz="9600" b="1">
                <a:solidFill>
                  <a:schemeClr val="tx1">
                    <a:lumMod val="85000"/>
                    <a:lumOff val="15000"/>
                  </a:schemeClr>
                </a:solidFill>
                <a:effectLst>
                  <a:glow rad="101600">
                    <a:schemeClr val="accent2">
                      <a:satMod val="175000"/>
                      <a:alpha val="40000"/>
                    </a:schemeClr>
                  </a:glow>
                </a:effectLst>
                <a:latin typeface="Meiryo UI" panose="020B0604030504040204" pitchFamily="50" charset="-128"/>
                <a:ea typeface="Meiryo UI" panose="020B0604030504040204" pitchFamily="50" charset="-128"/>
              </a:rPr>
              <a:t>Aim the Mastery!</a:t>
            </a:r>
            <a:endParaRPr kumimoji="1" lang="ja-JP" altLang="en-US" sz="9600" b="1">
              <a:solidFill>
                <a:schemeClr val="tx1">
                  <a:lumMod val="85000"/>
                  <a:lumOff val="15000"/>
                </a:schemeClr>
              </a:solidFill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16</xdr:col>
      <xdr:colOff>444500</xdr:colOff>
      <xdr:row>6</xdr:row>
      <xdr:rowOff>38100</xdr:rowOff>
    </xdr:from>
    <xdr:to>
      <xdr:col>19</xdr:col>
      <xdr:colOff>101600</xdr:colOff>
      <xdr:row>12</xdr:row>
      <xdr:rowOff>152400</xdr:rowOff>
    </xdr:to>
    <xdr:pic>
      <xdr:nvPicPr>
        <xdr:cNvPr id="35" name="図 3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7300" y="1066800"/>
          <a:ext cx="17145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514306</xdr:colOff>
      <xdr:row>7</xdr:row>
      <xdr:rowOff>68826</xdr:rowOff>
    </xdr:from>
    <xdr:to>
      <xdr:col>17</xdr:col>
      <xdr:colOff>504825</xdr:colOff>
      <xdr:row>11</xdr:row>
      <xdr:rowOff>62065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7106" y="1268976"/>
          <a:ext cx="676319" cy="679039"/>
        </a:xfrm>
        <a:prstGeom prst="rect">
          <a:avLst/>
        </a:prstGeom>
      </xdr:spPr>
    </xdr:pic>
    <xdr:clientData/>
  </xdr:twoCellAnchor>
  <xdr:twoCellAnchor>
    <xdr:from>
      <xdr:col>17</xdr:col>
      <xdr:colOff>450850</xdr:colOff>
      <xdr:row>8</xdr:row>
      <xdr:rowOff>58072</xdr:rowOff>
    </xdr:from>
    <xdr:to>
      <xdr:col>19</xdr:col>
      <xdr:colOff>142362</xdr:colOff>
      <xdr:row>12</xdr:row>
      <xdr:rowOff>95250</xdr:rowOff>
    </xdr:to>
    <xdr:sp macro="" textlink="">
      <xdr:nvSpPr>
        <xdr:cNvPr id="2049" name="テキスト ボックス 2048"/>
        <xdr:cNvSpPr txBox="1"/>
      </xdr:nvSpPr>
      <xdr:spPr>
        <a:xfrm>
          <a:off x="12109450" y="1429672"/>
          <a:ext cx="1063112" cy="7229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2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 P丸ゴシック体M" panose="020B0600010101010101" pitchFamily="50" charset="-128"/>
              <a:ea typeface="AR P丸ゴシック体M" panose="020B0600010101010101" pitchFamily="50" charset="-128"/>
            </a:rPr>
            <a:t>Mastery the</a:t>
          </a:r>
        </a:p>
        <a:p>
          <a:pPr algn="ctr"/>
          <a:r>
            <a:rPr kumimoji="1" lang="en-US" altLang="ja-JP" sz="1200" b="0" cap="none" spc="0">
              <a:ln w="0"/>
              <a:solidFill>
                <a:schemeClr val="accent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 P丸ゴシック体M" panose="020B0600010101010101" pitchFamily="50" charset="-128"/>
              <a:ea typeface="AR P丸ゴシック体M" panose="020B0600010101010101" pitchFamily="50" charset="-128"/>
            </a:rPr>
            <a:t>Times Tables</a:t>
          </a:r>
          <a:endParaRPr kumimoji="1" lang="ja-JP" altLang="en-US" sz="1200" b="0" cap="none" spc="0">
            <a:ln w="0"/>
            <a:solidFill>
              <a:schemeClr val="accent1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 P丸ゴシック体M" panose="020B0600010101010101" pitchFamily="50" charset="-128"/>
            <a:ea typeface="AR P丸ゴシック体M" panose="020B0600010101010101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BU110"/>
  <sheetViews>
    <sheetView tabSelected="1" topLeftCell="A2" zoomScaleNormal="100" workbookViewId="0">
      <selection activeCell="X33" sqref="X33"/>
    </sheetView>
  </sheetViews>
  <sheetFormatPr defaultColWidth="2.625" defaultRowHeight="15.75" x14ac:dyDescent="0.15"/>
  <cols>
    <col min="1" max="16384" width="2.625" style="16"/>
  </cols>
  <sheetData>
    <row r="3" spans="8:55" x14ac:dyDescent="0.15">
      <c r="AC3" s="169" t="s">
        <v>40</v>
      </c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"/>
      <c r="AP3" s="17"/>
      <c r="AQ3" s="18"/>
    </row>
    <row r="4" spans="8:55" x14ac:dyDescent="0.15">
      <c r="AC4" s="171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9"/>
      <c r="AP4" s="19"/>
      <c r="AQ4" s="20"/>
    </row>
    <row r="5" spans="8:55" x14ac:dyDescent="0.15"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</row>
    <row r="6" spans="8:55" x14ac:dyDescent="0.15">
      <c r="AC6" s="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9"/>
    </row>
    <row r="7" spans="8:55" x14ac:dyDescent="0.15">
      <c r="H7" s="45"/>
      <c r="I7" s="46"/>
      <c r="J7" s="108" t="s">
        <v>27</v>
      </c>
      <c r="K7" s="108"/>
      <c r="L7" s="108"/>
      <c r="M7" s="108"/>
      <c r="N7" s="108"/>
      <c r="O7" s="108"/>
      <c r="P7" s="108"/>
      <c r="Q7" s="108"/>
      <c r="R7" s="108"/>
      <c r="S7" s="46"/>
      <c r="T7" s="47"/>
      <c r="AC7" s="7"/>
      <c r="AD7" s="8" t="s">
        <v>41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9"/>
    </row>
    <row r="8" spans="8:55" ht="18" x14ac:dyDescent="0.15">
      <c r="H8" s="10"/>
      <c r="I8" s="11"/>
      <c r="J8" s="109"/>
      <c r="K8" s="109"/>
      <c r="L8" s="109"/>
      <c r="M8" s="109"/>
      <c r="N8" s="109"/>
      <c r="O8" s="109"/>
      <c r="P8" s="109"/>
      <c r="Q8" s="109"/>
      <c r="R8" s="109"/>
      <c r="S8" s="11"/>
      <c r="T8" s="12"/>
      <c r="AC8" s="7"/>
      <c r="AD8" s="110" t="s">
        <v>119</v>
      </c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2"/>
      <c r="AQ8" s="9"/>
      <c r="BC8" s="44"/>
    </row>
    <row r="9" spans="8:55" x14ac:dyDescent="0.15">
      <c r="H9" s="10"/>
      <c r="I9" s="163" t="s">
        <v>34</v>
      </c>
      <c r="J9" s="108"/>
      <c r="K9" s="108"/>
      <c r="L9" s="164"/>
      <c r="M9" s="11"/>
      <c r="N9" s="11"/>
      <c r="O9" s="11"/>
      <c r="P9" s="158" t="s">
        <v>30</v>
      </c>
      <c r="Q9" s="159"/>
      <c r="R9" s="159"/>
      <c r="S9" s="160"/>
      <c r="T9" s="48"/>
      <c r="AC9" s="7"/>
      <c r="AD9" s="113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5"/>
      <c r="AQ9" s="9"/>
      <c r="BC9"/>
    </row>
    <row r="10" spans="8:55" x14ac:dyDescent="0.15">
      <c r="H10" s="10"/>
      <c r="I10" s="165"/>
      <c r="J10" s="166"/>
      <c r="K10" s="166"/>
      <c r="L10" s="167"/>
      <c r="M10" s="11"/>
      <c r="N10" s="11"/>
      <c r="O10" s="11"/>
      <c r="P10" s="161" t="s">
        <v>28</v>
      </c>
      <c r="Q10" s="162"/>
      <c r="R10" s="158" t="s">
        <v>29</v>
      </c>
      <c r="S10" s="160"/>
      <c r="T10" s="48"/>
      <c r="AC10" s="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9"/>
      <c r="BC10"/>
    </row>
    <row r="11" spans="8:55" x14ac:dyDescent="0.15"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2"/>
      <c r="AC11" s="7"/>
      <c r="AD11" s="11"/>
      <c r="AE11" s="11"/>
      <c r="AF11" s="11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9"/>
      <c r="BC11"/>
    </row>
    <row r="12" spans="8:55" ht="13.5" customHeight="1" x14ac:dyDescent="0.15">
      <c r="H12" s="10"/>
      <c r="I12" s="155" t="s">
        <v>43</v>
      </c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2"/>
      <c r="AC12" s="1"/>
      <c r="AD12" s="11"/>
      <c r="AE12" s="11"/>
      <c r="AF12" s="11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3"/>
      <c r="BC12"/>
    </row>
    <row r="13" spans="8:55" ht="13.5" customHeight="1" x14ac:dyDescent="0.2">
      <c r="H13" s="10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2"/>
      <c r="AC13" s="1"/>
      <c r="AD13" s="11"/>
      <c r="AE13" s="11"/>
      <c r="AF13" s="188" t="s">
        <v>124</v>
      </c>
      <c r="AG13" s="188"/>
      <c r="AH13" s="189"/>
      <c r="AI13" s="52"/>
      <c r="AJ13" s="53"/>
      <c r="AK13" s="54"/>
      <c r="AL13" s="61" t="s">
        <v>125</v>
      </c>
      <c r="AM13" s="35"/>
      <c r="AN13" s="35"/>
      <c r="AO13" s="35"/>
      <c r="AP13" s="2"/>
      <c r="AQ13" s="3"/>
      <c r="BC13"/>
    </row>
    <row r="14" spans="8:55" ht="13.5" customHeight="1" x14ac:dyDescent="0.15">
      <c r="H14" s="10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2"/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2"/>
      <c r="BC14"/>
    </row>
    <row r="15" spans="8:55" ht="13.5" customHeight="1" x14ac:dyDescent="0.15">
      <c r="H15" s="10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2"/>
      <c r="AC15" s="10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2"/>
      <c r="BC15"/>
    </row>
    <row r="16" spans="8:55" ht="13.5" customHeight="1" x14ac:dyDescent="0.15">
      <c r="H16" s="10"/>
      <c r="I16" s="94" t="s">
        <v>31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12"/>
      <c r="AC16" s="1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2"/>
      <c r="BC16"/>
    </row>
    <row r="17" spans="7:65" ht="13.5" customHeight="1" x14ac:dyDescent="0.15">
      <c r="H17" s="10"/>
      <c r="I17" s="109"/>
      <c r="J17" s="109"/>
      <c r="K17" s="109"/>
      <c r="L17" s="109" t="s">
        <v>32</v>
      </c>
      <c r="M17" s="109"/>
      <c r="N17" s="109"/>
      <c r="O17" s="109"/>
      <c r="P17" s="109" t="s">
        <v>32</v>
      </c>
      <c r="Q17" s="109"/>
      <c r="R17" s="109"/>
      <c r="S17" s="109"/>
      <c r="T17" s="12"/>
      <c r="AC17" s="10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2"/>
      <c r="BC17"/>
    </row>
    <row r="18" spans="7:65" ht="13.5" customHeight="1" x14ac:dyDescent="0.15">
      <c r="H18" s="10"/>
      <c r="I18" s="168"/>
      <c r="J18" s="168"/>
      <c r="K18" s="168"/>
      <c r="L18" s="109"/>
      <c r="M18" s="168"/>
      <c r="N18" s="168"/>
      <c r="O18" s="168"/>
      <c r="P18" s="109"/>
      <c r="Q18" s="168"/>
      <c r="R18" s="168"/>
      <c r="S18" s="168"/>
      <c r="T18" s="12"/>
      <c r="AC18" s="10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2"/>
      <c r="BC18"/>
    </row>
    <row r="19" spans="7:65" ht="13.5" customHeight="1" x14ac:dyDescent="0.15"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2"/>
      <c r="AC19" s="10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2"/>
      <c r="BC19" s="49"/>
    </row>
    <row r="20" spans="7:65" ht="13.5" customHeight="1" x14ac:dyDescent="0.15"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  <c r="AC20" s="10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2"/>
      <c r="BC20"/>
    </row>
    <row r="21" spans="7:65" x14ac:dyDescent="0.15">
      <c r="H21" s="70" t="s">
        <v>33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2"/>
      <c r="AC21" s="10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2"/>
      <c r="BC21"/>
    </row>
    <row r="22" spans="7:65" x14ac:dyDescent="0.15">
      <c r="H22" s="73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5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2"/>
      <c r="BC22"/>
    </row>
    <row r="23" spans="7:65" x14ac:dyDescent="0.2">
      <c r="AC23" s="10"/>
      <c r="AD23" s="11" t="s">
        <v>129</v>
      </c>
      <c r="AE23" s="11"/>
      <c r="AF23" s="11"/>
      <c r="AG23" s="11"/>
      <c r="AH23" s="11"/>
      <c r="AI23" s="11"/>
      <c r="AJ23" s="11"/>
      <c r="AK23" s="104"/>
      <c r="AL23" s="104"/>
      <c r="AM23" s="104"/>
      <c r="AN23" s="52"/>
      <c r="AO23" s="53"/>
      <c r="AP23" s="54"/>
      <c r="AQ23" s="12"/>
      <c r="BC23"/>
    </row>
    <row r="24" spans="7:65" x14ac:dyDescent="0.15">
      <c r="AC24" s="10"/>
      <c r="AD24" s="105">
        <v>0.75</v>
      </c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2"/>
      <c r="BC24"/>
    </row>
    <row r="25" spans="7:65" x14ac:dyDescent="0.15">
      <c r="AC25" s="10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2"/>
      <c r="BC25"/>
    </row>
    <row r="26" spans="7:65" x14ac:dyDescent="0.15">
      <c r="AC26" s="13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5"/>
    </row>
    <row r="31" spans="7:65" x14ac:dyDescent="0.15">
      <c r="G31" s="169" t="s">
        <v>36</v>
      </c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"/>
      <c r="T31" s="17"/>
      <c r="U31" s="18"/>
      <c r="AC31" s="169" t="s">
        <v>38</v>
      </c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"/>
      <c r="AP31" s="17"/>
      <c r="AQ31" s="18"/>
      <c r="AY31" s="169" t="s">
        <v>37</v>
      </c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"/>
      <c r="BL31" s="17"/>
      <c r="BM31" s="18"/>
    </row>
    <row r="32" spans="7:65" x14ac:dyDescent="0.15">
      <c r="G32" s="171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9"/>
      <c r="T32" s="19"/>
      <c r="U32" s="20"/>
      <c r="AC32" s="171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9"/>
      <c r="AP32" s="19"/>
      <c r="AQ32" s="20"/>
      <c r="AY32" s="171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9"/>
      <c r="BL32" s="19"/>
      <c r="BM32" s="20"/>
    </row>
    <row r="33" spans="7:65" x14ac:dyDescent="0.15">
      <c r="G33" s="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  <c r="AC33" s="4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6"/>
      <c r="AY33" s="4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7:65" x14ac:dyDescent="0.15"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9"/>
      <c r="AC34" s="7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9"/>
      <c r="AY34" s="7"/>
      <c r="AZ34" s="8"/>
      <c r="BA34" s="8"/>
      <c r="BB34" s="8"/>
      <c r="BC34" s="175">
        <v>5</v>
      </c>
      <c r="BD34" s="176"/>
      <c r="BE34" s="176"/>
      <c r="BF34" s="176"/>
      <c r="BG34" s="176"/>
      <c r="BH34" s="176"/>
      <c r="BI34" s="177"/>
      <c r="BJ34" s="8"/>
      <c r="BK34" s="8"/>
      <c r="BL34" s="8"/>
      <c r="BM34" s="9"/>
    </row>
    <row r="35" spans="7:65" x14ac:dyDescent="0.15"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9"/>
      <c r="Y35" s="49"/>
      <c r="AC35" s="7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9"/>
      <c r="AY35" s="7"/>
      <c r="AZ35" s="8"/>
      <c r="BA35" s="8"/>
      <c r="BB35" s="8"/>
      <c r="BC35" s="178"/>
      <c r="BD35" s="179"/>
      <c r="BE35" s="179"/>
      <c r="BF35" s="179"/>
      <c r="BG35" s="179"/>
      <c r="BH35" s="179"/>
      <c r="BI35" s="180"/>
      <c r="BJ35" s="8"/>
      <c r="BK35" s="8"/>
      <c r="BL35" s="8"/>
      <c r="BM35" s="9"/>
    </row>
    <row r="36" spans="7:65" x14ac:dyDescent="0.15">
      <c r="G36" s="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9"/>
      <c r="AC36" s="7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9"/>
      <c r="AY36" s="7"/>
      <c r="AZ36" s="8"/>
      <c r="BA36" s="8"/>
      <c r="BB36" s="8"/>
      <c r="BC36" s="178"/>
      <c r="BD36" s="179"/>
      <c r="BE36" s="179"/>
      <c r="BF36" s="179"/>
      <c r="BG36" s="179"/>
      <c r="BH36" s="179"/>
      <c r="BI36" s="180"/>
      <c r="BJ36" s="8"/>
      <c r="BK36" s="8"/>
      <c r="BL36" s="8"/>
      <c r="BM36" s="9"/>
    </row>
    <row r="37" spans="7:65" x14ac:dyDescent="0.15">
      <c r="G37" s="7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9"/>
      <c r="AC37" s="7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9"/>
      <c r="AY37" s="7"/>
      <c r="AZ37" s="8"/>
      <c r="BA37" s="8"/>
      <c r="BB37" s="8"/>
      <c r="BC37" s="178"/>
      <c r="BD37" s="179"/>
      <c r="BE37" s="179"/>
      <c r="BF37" s="179"/>
      <c r="BG37" s="179"/>
      <c r="BH37" s="179"/>
      <c r="BI37" s="180"/>
      <c r="BJ37" s="8"/>
      <c r="BK37" s="8"/>
      <c r="BL37" s="8"/>
      <c r="BM37" s="9"/>
    </row>
    <row r="38" spans="7:65" x14ac:dyDescent="0.15">
      <c r="G38" s="7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9"/>
      <c r="AC38" s="7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9"/>
      <c r="AY38" s="7"/>
      <c r="AZ38" s="8"/>
      <c r="BA38" s="8"/>
      <c r="BB38" s="8"/>
      <c r="BC38" s="181"/>
      <c r="BD38" s="182"/>
      <c r="BE38" s="182"/>
      <c r="BF38" s="182"/>
      <c r="BG38" s="182"/>
      <c r="BH38" s="182"/>
      <c r="BI38" s="183"/>
      <c r="BJ38" s="8"/>
      <c r="BK38" s="8"/>
      <c r="BL38" s="8"/>
      <c r="BM38" s="9"/>
    </row>
    <row r="39" spans="7:65" x14ac:dyDescent="0.2">
      <c r="G39" s="7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  <c r="AC39" s="7"/>
      <c r="AD39" s="8"/>
      <c r="AE39" s="8"/>
      <c r="AF39" s="8"/>
      <c r="AG39" s="8"/>
      <c r="AH39" s="8"/>
      <c r="AI39" s="8"/>
      <c r="AJ39" s="8"/>
      <c r="AK39" s="8"/>
      <c r="AL39" s="104" t="s">
        <v>80</v>
      </c>
      <c r="AM39" s="104"/>
      <c r="AN39" s="104"/>
      <c r="AO39" s="52"/>
      <c r="AP39" s="53"/>
      <c r="AQ39" s="54"/>
      <c r="AY39" s="7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9"/>
    </row>
    <row r="40" spans="7:65" x14ac:dyDescent="0.15">
      <c r="G40" s="146" t="s">
        <v>0</v>
      </c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8"/>
      <c r="AC40" s="137" t="s">
        <v>3</v>
      </c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9"/>
      <c r="AY40" s="95" t="s">
        <v>8</v>
      </c>
      <c r="AZ40" s="96"/>
      <c r="BA40" s="96"/>
      <c r="BB40" s="96"/>
      <c r="BC40" s="97"/>
      <c r="BD40" s="95" t="s">
        <v>9</v>
      </c>
      <c r="BE40" s="96"/>
      <c r="BF40" s="96"/>
      <c r="BG40" s="96"/>
      <c r="BH40" s="97"/>
      <c r="BI40" s="95" t="s">
        <v>10</v>
      </c>
      <c r="BJ40" s="96"/>
      <c r="BK40" s="96"/>
      <c r="BL40" s="96"/>
      <c r="BM40" s="97"/>
    </row>
    <row r="41" spans="7:65" x14ac:dyDescent="0.15">
      <c r="G41" s="149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1"/>
      <c r="AC41" s="140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2"/>
      <c r="AY41" s="98"/>
      <c r="AZ41" s="99"/>
      <c r="BA41" s="99"/>
      <c r="BB41" s="99"/>
      <c r="BC41" s="100"/>
      <c r="BD41" s="98"/>
      <c r="BE41" s="99"/>
      <c r="BF41" s="99"/>
      <c r="BG41" s="99"/>
      <c r="BH41" s="100"/>
      <c r="BI41" s="98"/>
      <c r="BJ41" s="99"/>
      <c r="BK41" s="99"/>
      <c r="BL41" s="99"/>
      <c r="BM41" s="100"/>
    </row>
    <row r="42" spans="7:65" x14ac:dyDescent="0.15">
      <c r="G42" s="152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4"/>
      <c r="AC42" s="143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5"/>
      <c r="AY42" s="101"/>
      <c r="AZ42" s="102"/>
      <c r="BA42" s="102"/>
      <c r="BB42" s="102"/>
      <c r="BC42" s="103"/>
      <c r="BD42" s="101"/>
      <c r="BE42" s="102"/>
      <c r="BF42" s="102"/>
      <c r="BG42" s="102"/>
      <c r="BH42" s="103"/>
      <c r="BI42" s="101"/>
      <c r="BJ42" s="102"/>
      <c r="BK42" s="102"/>
      <c r="BL42" s="102"/>
      <c r="BM42" s="103"/>
    </row>
    <row r="43" spans="7:65" ht="13.5" customHeight="1" x14ac:dyDescent="0.15">
      <c r="G43" s="146" t="s">
        <v>1</v>
      </c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8"/>
      <c r="AC43" s="137" t="s">
        <v>4</v>
      </c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9"/>
      <c r="AY43" s="95" t="s">
        <v>11</v>
      </c>
      <c r="AZ43" s="96"/>
      <c r="BA43" s="96"/>
      <c r="BB43" s="96"/>
      <c r="BC43" s="97"/>
      <c r="BD43" s="95" t="s">
        <v>12</v>
      </c>
      <c r="BE43" s="96"/>
      <c r="BF43" s="96"/>
      <c r="BG43" s="96"/>
      <c r="BH43" s="97"/>
      <c r="BI43" s="95" t="s">
        <v>13</v>
      </c>
      <c r="BJ43" s="96"/>
      <c r="BK43" s="96"/>
      <c r="BL43" s="96"/>
      <c r="BM43" s="97"/>
    </row>
    <row r="44" spans="7:65" ht="13.5" customHeight="1" x14ac:dyDescent="0.15">
      <c r="G44" s="149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1"/>
      <c r="AC44" s="140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2"/>
      <c r="AY44" s="98"/>
      <c r="AZ44" s="99"/>
      <c r="BA44" s="99"/>
      <c r="BB44" s="99"/>
      <c r="BC44" s="100"/>
      <c r="BD44" s="98"/>
      <c r="BE44" s="99"/>
      <c r="BF44" s="99"/>
      <c r="BG44" s="99"/>
      <c r="BH44" s="100"/>
      <c r="BI44" s="98"/>
      <c r="BJ44" s="99"/>
      <c r="BK44" s="99"/>
      <c r="BL44" s="99"/>
      <c r="BM44" s="100"/>
    </row>
    <row r="45" spans="7:65" ht="13.5" customHeight="1" x14ac:dyDescent="0.15">
      <c r="G45" s="152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4"/>
      <c r="AC45" s="143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5"/>
      <c r="AY45" s="101"/>
      <c r="AZ45" s="102"/>
      <c r="BA45" s="102"/>
      <c r="BB45" s="102"/>
      <c r="BC45" s="103"/>
      <c r="BD45" s="101"/>
      <c r="BE45" s="102"/>
      <c r="BF45" s="102"/>
      <c r="BG45" s="102"/>
      <c r="BH45" s="103"/>
      <c r="BI45" s="101"/>
      <c r="BJ45" s="102"/>
      <c r="BK45" s="102"/>
      <c r="BL45" s="102"/>
      <c r="BM45" s="103"/>
    </row>
    <row r="46" spans="7:65" ht="13.5" customHeight="1" x14ac:dyDescent="0.15">
      <c r="G46" s="146" t="s">
        <v>2</v>
      </c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8"/>
      <c r="AC46" s="137" t="s">
        <v>5</v>
      </c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9"/>
      <c r="AY46" s="95" t="s">
        <v>14</v>
      </c>
      <c r="AZ46" s="96"/>
      <c r="BA46" s="96"/>
      <c r="BB46" s="96"/>
      <c r="BC46" s="97"/>
      <c r="BD46" s="95" t="s">
        <v>15</v>
      </c>
      <c r="BE46" s="96"/>
      <c r="BF46" s="96"/>
      <c r="BG46" s="96"/>
      <c r="BH46" s="97"/>
      <c r="BI46" s="95" t="s">
        <v>16</v>
      </c>
      <c r="BJ46" s="96"/>
      <c r="BK46" s="96"/>
      <c r="BL46" s="96"/>
      <c r="BM46" s="97"/>
    </row>
    <row r="47" spans="7:65" ht="13.5" customHeight="1" x14ac:dyDescent="0.15">
      <c r="G47" s="149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1"/>
      <c r="AC47" s="140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2"/>
      <c r="AY47" s="98"/>
      <c r="AZ47" s="99"/>
      <c r="BA47" s="99"/>
      <c r="BB47" s="99"/>
      <c r="BC47" s="100"/>
      <c r="BD47" s="98"/>
      <c r="BE47" s="99"/>
      <c r="BF47" s="99"/>
      <c r="BG47" s="99"/>
      <c r="BH47" s="100"/>
      <c r="BI47" s="98"/>
      <c r="BJ47" s="99"/>
      <c r="BK47" s="99"/>
      <c r="BL47" s="99"/>
      <c r="BM47" s="100"/>
    </row>
    <row r="48" spans="7:65" ht="13.5" customHeight="1" x14ac:dyDescent="0.15">
      <c r="G48" s="152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4"/>
      <c r="AC48" s="143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5"/>
      <c r="AY48" s="101"/>
      <c r="AZ48" s="102"/>
      <c r="BA48" s="102"/>
      <c r="BB48" s="102"/>
      <c r="BC48" s="103"/>
      <c r="BD48" s="101"/>
      <c r="BE48" s="102"/>
      <c r="BF48" s="102"/>
      <c r="BG48" s="102"/>
      <c r="BH48" s="103"/>
      <c r="BI48" s="101"/>
      <c r="BJ48" s="102"/>
      <c r="BK48" s="102"/>
      <c r="BL48" s="102"/>
      <c r="BM48" s="103"/>
    </row>
    <row r="49" spans="7:65" x14ac:dyDescent="0.15">
      <c r="G49" s="45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7"/>
      <c r="AC49" s="137" t="s">
        <v>6</v>
      </c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9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9"/>
    </row>
    <row r="50" spans="7:65" x14ac:dyDescent="0.15">
      <c r="G50" s="1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2"/>
      <c r="AC50" s="140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2"/>
      <c r="AY50" s="7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9"/>
    </row>
    <row r="51" spans="7:65" x14ac:dyDescent="0.15">
      <c r="G51" s="10"/>
      <c r="H51" s="174" t="s">
        <v>126</v>
      </c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2"/>
      <c r="AC51" s="143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5"/>
      <c r="AY51" s="7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9"/>
    </row>
    <row r="52" spans="7:65" x14ac:dyDescent="0.15">
      <c r="G52" s="10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2"/>
      <c r="AC52" s="137" t="s">
        <v>7</v>
      </c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9"/>
      <c r="AY52" s="7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9"/>
    </row>
    <row r="53" spans="7:65" x14ac:dyDescent="0.15">
      <c r="G53" s="1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2"/>
      <c r="AC53" s="140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2"/>
      <c r="AY53" s="7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9"/>
    </row>
    <row r="54" spans="7:65" x14ac:dyDescent="0.15">
      <c r="G54" s="13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5"/>
      <c r="AC54" s="143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5"/>
      <c r="AY54" s="21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3"/>
    </row>
    <row r="58" spans="7:65" x14ac:dyDescent="0.15">
      <c r="AC58" s="173" t="s">
        <v>39</v>
      </c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"/>
      <c r="AP58" s="17"/>
      <c r="AQ58" s="18"/>
      <c r="AY58" s="169" t="s">
        <v>42</v>
      </c>
      <c r="AZ58" s="170"/>
      <c r="BA58" s="170"/>
      <c r="BB58" s="170"/>
      <c r="BC58" s="170"/>
      <c r="BD58" s="170"/>
      <c r="BE58" s="170"/>
      <c r="BF58" s="170"/>
      <c r="BG58" s="170"/>
      <c r="BH58" s="170"/>
      <c r="BI58" s="170"/>
      <c r="BJ58" s="170"/>
      <c r="BK58" s="17"/>
      <c r="BL58" s="17"/>
      <c r="BM58" s="18"/>
    </row>
    <row r="59" spans="7:65" x14ac:dyDescent="0.15">
      <c r="AC59" s="171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72"/>
      <c r="AO59" s="19"/>
      <c r="AP59" s="19"/>
      <c r="AQ59" s="20"/>
      <c r="AY59" s="171"/>
      <c r="AZ59" s="172"/>
      <c r="BA59" s="172"/>
      <c r="BB59" s="172"/>
      <c r="BC59" s="172"/>
      <c r="BD59" s="172"/>
      <c r="BE59" s="172"/>
      <c r="BF59" s="172"/>
      <c r="BG59" s="172"/>
      <c r="BH59" s="172"/>
      <c r="BI59" s="172"/>
      <c r="BJ59" s="172"/>
      <c r="BK59" s="19"/>
      <c r="BL59" s="19"/>
      <c r="BM59" s="20"/>
    </row>
    <row r="60" spans="7:65" ht="13.5" customHeight="1" x14ac:dyDescent="0.2">
      <c r="AC60" s="32"/>
      <c r="AD60" s="33"/>
      <c r="AE60" s="33"/>
      <c r="AF60" s="33"/>
      <c r="AG60" s="33"/>
      <c r="AH60" s="33"/>
      <c r="AI60" s="33"/>
      <c r="AJ60" s="33"/>
      <c r="AK60" s="33"/>
      <c r="AL60" s="33"/>
      <c r="AM60" s="35"/>
      <c r="AN60" s="35"/>
      <c r="AO60" s="190">
        <v>81</v>
      </c>
      <c r="AP60" s="190"/>
      <c r="AQ60" s="191"/>
      <c r="AY60" s="32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7"/>
    </row>
    <row r="61" spans="7:65" ht="13.5" customHeight="1" x14ac:dyDescent="0.2">
      <c r="AC61" s="34"/>
      <c r="AD61" s="35"/>
      <c r="AE61" s="35"/>
      <c r="AF61" s="35"/>
      <c r="AG61" s="35"/>
      <c r="AH61" s="35"/>
      <c r="AI61" s="35"/>
      <c r="AJ61" s="35"/>
      <c r="AK61" s="35"/>
      <c r="AL61" s="104"/>
      <c r="AM61" s="104"/>
      <c r="AN61" s="104"/>
      <c r="AO61" s="61"/>
      <c r="AP61" s="61"/>
      <c r="AQ61" s="62"/>
      <c r="AY61" s="38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40"/>
    </row>
    <row r="62" spans="7:65" ht="13.5" customHeight="1" x14ac:dyDescent="0.2">
      <c r="AC62" s="34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185">
        <v>0</v>
      </c>
      <c r="AP62" s="186"/>
      <c r="AQ62" s="187"/>
      <c r="AY62" s="38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40"/>
    </row>
    <row r="63" spans="7:65" ht="13.5" customHeight="1" x14ac:dyDescent="0.2">
      <c r="AC63" s="116">
        <v>3</v>
      </c>
      <c r="AD63" s="117"/>
      <c r="AE63" s="118"/>
      <c r="AF63" s="125" t="s">
        <v>20</v>
      </c>
      <c r="AG63" s="120"/>
      <c r="AH63" s="121"/>
      <c r="AI63" s="127">
        <v>8</v>
      </c>
      <c r="AJ63" s="117"/>
      <c r="AK63" s="118"/>
      <c r="AL63" s="125" t="s">
        <v>21</v>
      </c>
      <c r="AM63" s="120"/>
      <c r="AN63" s="121"/>
      <c r="AO63" s="128">
        <v>24</v>
      </c>
      <c r="AP63" s="129"/>
      <c r="AQ63" s="130"/>
      <c r="AR63" s="24"/>
      <c r="AY63" s="38"/>
      <c r="AZ63" s="39"/>
      <c r="BA63" s="39"/>
      <c r="BB63" s="39" t="s">
        <v>127</v>
      </c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40"/>
    </row>
    <row r="64" spans="7:65" ht="13.5" customHeight="1" x14ac:dyDescent="0.2">
      <c r="AC64" s="119"/>
      <c r="AD64" s="120"/>
      <c r="AE64" s="121"/>
      <c r="AF64" s="125"/>
      <c r="AG64" s="120"/>
      <c r="AH64" s="121"/>
      <c r="AI64" s="125"/>
      <c r="AJ64" s="120"/>
      <c r="AK64" s="121"/>
      <c r="AL64" s="125"/>
      <c r="AM64" s="120"/>
      <c r="AN64" s="121"/>
      <c r="AO64" s="131"/>
      <c r="AP64" s="132"/>
      <c r="AQ64" s="133"/>
      <c r="AR64" s="24"/>
      <c r="AY64" s="38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40"/>
    </row>
    <row r="65" spans="29:73" ht="13.5" customHeight="1" x14ac:dyDescent="0.2">
      <c r="AC65" s="119"/>
      <c r="AD65" s="120"/>
      <c r="AE65" s="121"/>
      <c r="AF65" s="125"/>
      <c r="AG65" s="120"/>
      <c r="AH65" s="121"/>
      <c r="AI65" s="125"/>
      <c r="AJ65" s="120"/>
      <c r="AK65" s="121"/>
      <c r="AL65" s="125"/>
      <c r="AM65" s="120"/>
      <c r="AN65" s="121"/>
      <c r="AO65" s="131"/>
      <c r="AP65" s="132"/>
      <c r="AQ65" s="133"/>
      <c r="AY65" s="38"/>
      <c r="AZ65" s="39"/>
      <c r="BA65" s="39"/>
      <c r="BB65" s="39" t="s">
        <v>128</v>
      </c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40"/>
    </row>
    <row r="66" spans="29:73" ht="13.5" customHeight="1" x14ac:dyDescent="0.2">
      <c r="AC66" s="122"/>
      <c r="AD66" s="123"/>
      <c r="AE66" s="124"/>
      <c r="AF66" s="126"/>
      <c r="AG66" s="123"/>
      <c r="AH66" s="124"/>
      <c r="AI66" s="126"/>
      <c r="AJ66" s="123"/>
      <c r="AK66" s="124"/>
      <c r="AL66" s="126"/>
      <c r="AM66" s="123"/>
      <c r="AN66" s="124"/>
      <c r="AO66" s="134"/>
      <c r="AP66" s="135"/>
      <c r="AQ66" s="136"/>
      <c r="AY66" s="38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40"/>
    </row>
    <row r="67" spans="29:73" ht="13.5" customHeight="1" x14ac:dyDescent="0.2">
      <c r="AC67" s="76">
        <v>1</v>
      </c>
      <c r="AD67" s="77"/>
      <c r="AE67" s="77"/>
      <c r="AF67" s="77"/>
      <c r="AG67" s="78"/>
      <c r="AH67" s="76">
        <v>2</v>
      </c>
      <c r="AI67" s="77"/>
      <c r="AJ67" s="77"/>
      <c r="AK67" s="77"/>
      <c r="AL67" s="78"/>
      <c r="AM67" s="76">
        <v>3</v>
      </c>
      <c r="AN67" s="77"/>
      <c r="AO67" s="77"/>
      <c r="AP67" s="77"/>
      <c r="AQ67" s="78"/>
      <c r="AY67" s="38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40"/>
    </row>
    <row r="68" spans="29:73" ht="13.5" customHeight="1" x14ac:dyDescent="0.2">
      <c r="AC68" s="79"/>
      <c r="AD68" s="80"/>
      <c r="AE68" s="80"/>
      <c r="AF68" s="80"/>
      <c r="AG68" s="81"/>
      <c r="AH68" s="79"/>
      <c r="AI68" s="80"/>
      <c r="AJ68" s="80"/>
      <c r="AK68" s="80"/>
      <c r="AL68" s="81"/>
      <c r="AM68" s="79"/>
      <c r="AN68" s="80"/>
      <c r="AO68" s="80"/>
      <c r="AP68" s="80"/>
      <c r="AQ68" s="81"/>
      <c r="AY68" s="38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40"/>
      <c r="BU68" s="44"/>
    </row>
    <row r="69" spans="29:73" ht="13.5" customHeight="1" x14ac:dyDescent="0.2">
      <c r="AC69" s="82"/>
      <c r="AD69" s="83"/>
      <c r="AE69" s="83"/>
      <c r="AF69" s="83"/>
      <c r="AG69" s="84"/>
      <c r="AH69" s="82"/>
      <c r="AI69" s="83"/>
      <c r="AJ69" s="83"/>
      <c r="AK69" s="83"/>
      <c r="AL69" s="84"/>
      <c r="AM69" s="82"/>
      <c r="AN69" s="83"/>
      <c r="AO69" s="83"/>
      <c r="AP69" s="83"/>
      <c r="AQ69" s="84"/>
      <c r="AY69" s="38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40"/>
      <c r="BU69"/>
    </row>
    <row r="70" spans="29:73" ht="13.5" customHeight="1" x14ac:dyDescent="0.2">
      <c r="AC70" s="76">
        <v>4</v>
      </c>
      <c r="AD70" s="77"/>
      <c r="AE70" s="77"/>
      <c r="AF70" s="77"/>
      <c r="AG70" s="78"/>
      <c r="AH70" s="76">
        <v>5</v>
      </c>
      <c r="AI70" s="77"/>
      <c r="AJ70" s="77"/>
      <c r="AK70" s="77"/>
      <c r="AL70" s="78"/>
      <c r="AM70" s="76">
        <v>6</v>
      </c>
      <c r="AN70" s="77"/>
      <c r="AO70" s="77"/>
      <c r="AP70" s="77"/>
      <c r="AQ70" s="78"/>
      <c r="AY70" s="38"/>
      <c r="AZ70" s="39"/>
      <c r="BA70" s="39"/>
      <c r="BB70" s="39"/>
      <c r="BC70" s="192" t="s">
        <v>54</v>
      </c>
      <c r="BD70" s="193"/>
      <c r="BE70" s="193"/>
      <c r="BF70" s="193"/>
      <c r="BG70" s="193"/>
      <c r="BH70" s="193"/>
      <c r="BI70" s="193"/>
      <c r="BJ70" s="194"/>
      <c r="BK70" s="39"/>
      <c r="BL70" s="39"/>
      <c r="BM70" s="40"/>
      <c r="BU70"/>
    </row>
    <row r="71" spans="29:73" ht="13.5" customHeight="1" x14ac:dyDescent="0.2">
      <c r="AC71" s="79"/>
      <c r="AD71" s="80"/>
      <c r="AE71" s="80"/>
      <c r="AF71" s="80"/>
      <c r="AG71" s="81"/>
      <c r="AH71" s="79"/>
      <c r="AI71" s="80"/>
      <c r="AJ71" s="80"/>
      <c r="AK71" s="80"/>
      <c r="AL71" s="81"/>
      <c r="AM71" s="79"/>
      <c r="AN71" s="80"/>
      <c r="AO71" s="80"/>
      <c r="AP71" s="80"/>
      <c r="AQ71" s="81"/>
      <c r="AY71" s="38"/>
      <c r="AZ71" s="39"/>
      <c r="BA71" s="39"/>
      <c r="BB71" s="39"/>
      <c r="BC71" s="195"/>
      <c r="BD71" s="196"/>
      <c r="BE71" s="196"/>
      <c r="BF71" s="196"/>
      <c r="BG71" s="196"/>
      <c r="BH71" s="196"/>
      <c r="BI71" s="196"/>
      <c r="BJ71" s="197"/>
      <c r="BK71" s="39"/>
      <c r="BL71" s="39"/>
      <c r="BM71" s="40"/>
      <c r="BU71"/>
    </row>
    <row r="72" spans="29:73" ht="13.5" customHeight="1" x14ac:dyDescent="0.2">
      <c r="AC72" s="82"/>
      <c r="AD72" s="83"/>
      <c r="AE72" s="83"/>
      <c r="AF72" s="83"/>
      <c r="AG72" s="84"/>
      <c r="AH72" s="82"/>
      <c r="AI72" s="83"/>
      <c r="AJ72" s="83"/>
      <c r="AK72" s="83"/>
      <c r="AL72" s="84"/>
      <c r="AM72" s="82"/>
      <c r="AN72" s="83"/>
      <c r="AO72" s="83"/>
      <c r="AP72" s="83"/>
      <c r="AQ72" s="84"/>
      <c r="AY72" s="38"/>
      <c r="AZ72" s="39"/>
      <c r="BA72" s="39"/>
      <c r="BB72" s="39"/>
      <c r="BC72" s="198"/>
      <c r="BD72" s="199"/>
      <c r="BE72" s="199"/>
      <c r="BF72" s="199"/>
      <c r="BG72" s="199"/>
      <c r="BH72" s="199"/>
      <c r="BI72" s="199"/>
      <c r="BJ72" s="200"/>
      <c r="BK72" s="39"/>
      <c r="BL72" s="39"/>
      <c r="BM72" s="40"/>
      <c r="BU72"/>
    </row>
    <row r="73" spans="29:73" ht="13.5" customHeight="1" x14ac:dyDescent="0.2">
      <c r="AC73" s="76">
        <v>7</v>
      </c>
      <c r="AD73" s="77"/>
      <c r="AE73" s="77"/>
      <c r="AF73" s="77"/>
      <c r="AG73" s="78"/>
      <c r="AH73" s="76">
        <v>8</v>
      </c>
      <c r="AI73" s="77"/>
      <c r="AJ73" s="77"/>
      <c r="AK73" s="77"/>
      <c r="AL73" s="78"/>
      <c r="AM73" s="76">
        <v>9</v>
      </c>
      <c r="AN73" s="77"/>
      <c r="AO73" s="77"/>
      <c r="AP73" s="77"/>
      <c r="AQ73" s="78"/>
      <c r="AY73" s="38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40"/>
      <c r="BU73"/>
    </row>
    <row r="74" spans="29:73" ht="13.5" customHeight="1" x14ac:dyDescent="0.2">
      <c r="AC74" s="79"/>
      <c r="AD74" s="80"/>
      <c r="AE74" s="80"/>
      <c r="AF74" s="80"/>
      <c r="AG74" s="81"/>
      <c r="AH74" s="79"/>
      <c r="AI74" s="80"/>
      <c r="AJ74" s="80"/>
      <c r="AK74" s="80"/>
      <c r="AL74" s="81"/>
      <c r="AM74" s="79"/>
      <c r="AN74" s="80"/>
      <c r="AO74" s="80"/>
      <c r="AP74" s="80"/>
      <c r="AQ74" s="81"/>
      <c r="AY74" s="38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40"/>
      <c r="BU74"/>
    </row>
    <row r="75" spans="29:73" ht="13.5" customHeight="1" x14ac:dyDescent="0.2">
      <c r="AC75" s="82"/>
      <c r="AD75" s="83"/>
      <c r="AE75" s="83"/>
      <c r="AF75" s="83"/>
      <c r="AG75" s="84"/>
      <c r="AH75" s="82"/>
      <c r="AI75" s="83"/>
      <c r="AJ75" s="83"/>
      <c r="AK75" s="83"/>
      <c r="AL75" s="84"/>
      <c r="AM75" s="82"/>
      <c r="AN75" s="83"/>
      <c r="AO75" s="83"/>
      <c r="AP75" s="83"/>
      <c r="AQ75" s="84"/>
      <c r="AY75" s="38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40"/>
      <c r="BU75"/>
    </row>
    <row r="76" spans="29:73" ht="13.5" customHeight="1" x14ac:dyDescent="0.2">
      <c r="AC76" s="85" t="s">
        <v>18</v>
      </c>
      <c r="AD76" s="86"/>
      <c r="AE76" s="86"/>
      <c r="AF76" s="86"/>
      <c r="AG76" s="87"/>
      <c r="AH76" s="76">
        <v>0</v>
      </c>
      <c r="AI76" s="77"/>
      <c r="AJ76" s="77"/>
      <c r="AK76" s="77"/>
      <c r="AL76" s="78"/>
      <c r="AM76" s="85" t="s">
        <v>19</v>
      </c>
      <c r="AN76" s="86"/>
      <c r="AO76" s="86"/>
      <c r="AP76" s="86"/>
      <c r="AQ76" s="87"/>
      <c r="AY76" s="38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40"/>
      <c r="BU76"/>
    </row>
    <row r="77" spans="29:73" ht="13.5" customHeight="1" x14ac:dyDescent="0.2">
      <c r="AC77" s="88"/>
      <c r="AD77" s="89"/>
      <c r="AE77" s="89"/>
      <c r="AF77" s="89"/>
      <c r="AG77" s="90"/>
      <c r="AH77" s="79"/>
      <c r="AI77" s="80"/>
      <c r="AJ77" s="80"/>
      <c r="AK77" s="80"/>
      <c r="AL77" s="81"/>
      <c r="AM77" s="88"/>
      <c r="AN77" s="89"/>
      <c r="AO77" s="89"/>
      <c r="AP77" s="89"/>
      <c r="AQ77" s="90"/>
      <c r="AY77" s="38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40"/>
      <c r="BU77"/>
    </row>
    <row r="78" spans="29:73" ht="13.5" customHeight="1" x14ac:dyDescent="0.2">
      <c r="AC78" s="91"/>
      <c r="AD78" s="92"/>
      <c r="AE78" s="92"/>
      <c r="AF78" s="92"/>
      <c r="AG78" s="93"/>
      <c r="AH78" s="82"/>
      <c r="AI78" s="83"/>
      <c r="AJ78" s="83"/>
      <c r="AK78" s="83"/>
      <c r="AL78" s="84"/>
      <c r="AM78" s="91"/>
      <c r="AN78" s="92"/>
      <c r="AO78" s="92"/>
      <c r="AP78" s="92"/>
      <c r="AQ78" s="93"/>
      <c r="AY78" s="38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40"/>
      <c r="BU78"/>
    </row>
    <row r="79" spans="29:73" ht="13.5" customHeight="1" x14ac:dyDescent="0.2">
      <c r="AC79" s="201" t="s">
        <v>17</v>
      </c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3"/>
      <c r="AY79" s="38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40"/>
      <c r="BU79"/>
    </row>
    <row r="80" spans="29:73" ht="13.5" customHeight="1" x14ac:dyDescent="0.2">
      <c r="AC80" s="204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6"/>
      <c r="AY80" s="38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40"/>
      <c r="BU80"/>
    </row>
    <row r="81" spans="29:73" ht="13.5" customHeight="1" x14ac:dyDescent="0.2">
      <c r="AC81" s="207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9"/>
      <c r="AY81" s="41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3"/>
      <c r="BU81"/>
    </row>
    <row r="82" spans="29:73" x14ac:dyDescent="0.15">
      <c r="BU82"/>
    </row>
    <row r="83" spans="29:73" x14ac:dyDescent="0.15">
      <c r="BU83"/>
    </row>
    <row r="84" spans="29:73" x14ac:dyDescent="0.15">
      <c r="BU84"/>
    </row>
    <row r="87" spans="29:73" x14ac:dyDescent="0.15">
      <c r="AY87" s="169" t="s">
        <v>35</v>
      </c>
      <c r="AZ87" s="170"/>
      <c r="BA87" s="170"/>
      <c r="BB87" s="170"/>
      <c r="BC87" s="170"/>
      <c r="BD87" s="170"/>
      <c r="BE87" s="170"/>
      <c r="BF87" s="170"/>
      <c r="BG87" s="170"/>
      <c r="BH87" s="170"/>
      <c r="BI87" s="170"/>
      <c r="BJ87" s="170"/>
      <c r="BK87" s="17"/>
      <c r="BL87" s="17"/>
      <c r="BM87" s="18"/>
    </row>
    <row r="88" spans="29:73" x14ac:dyDescent="0.15">
      <c r="AY88" s="171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9"/>
      <c r="BL88" s="19"/>
      <c r="BM88" s="20"/>
    </row>
    <row r="89" spans="29:73" x14ac:dyDescent="0.2">
      <c r="AY89" s="32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7"/>
    </row>
    <row r="90" spans="29:73" x14ac:dyDescent="0.2">
      <c r="AY90" s="38"/>
      <c r="AZ90" s="39"/>
      <c r="BA90" s="39"/>
      <c r="BB90" s="39"/>
      <c r="BC90" s="39"/>
      <c r="BD90" s="39"/>
      <c r="BE90" s="184" t="s">
        <v>26</v>
      </c>
      <c r="BF90" s="184"/>
      <c r="BG90" s="184"/>
      <c r="BH90" s="39"/>
      <c r="BI90" s="39"/>
      <c r="BJ90" s="39"/>
      <c r="BK90" s="39"/>
      <c r="BL90" s="39"/>
      <c r="BM90" s="40"/>
    </row>
    <row r="91" spans="29:73" x14ac:dyDescent="0.2">
      <c r="AY91" s="38"/>
      <c r="AZ91" s="39"/>
      <c r="BA91" s="39"/>
      <c r="BB91" s="39"/>
      <c r="BC91" s="39"/>
      <c r="BD91" s="39"/>
      <c r="BE91" s="184">
        <v>3.4722222222222224E-4</v>
      </c>
      <c r="BF91" s="184"/>
      <c r="BG91" s="184"/>
      <c r="BH91" s="39"/>
      <c r="BI91" s="39"/>
      <c r="BJ91" s="39"/>
      <c r="BK91" s="39"/>
      <c r="BL91" s="39"/>
      <c r="BM91" s="40"/>
    </row>
    <row r="92" spans="29:73" x14ac:dyDescent="0.2">
      <c r="AY92" s="38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40"/>
    </row>
    <row r="93" spans="29:73" x14ac:dyDescent="0.2">
      <c r="AY93" s="38"/>
      <c r="AZ93" s="39"/>
      <c r="BA93" s="68"/>
      <c r="BB93" s="69"/>
      <c r="BC93" s="68"/>
      <c r="BD93" s="69"/>
      <c r="BE93" s="68"/>
      <c r="BF93" s="69"/>
      <c r="BG93" s="68"/>
      <c r="BH93" s="69"/>
      <c r="BI93" s="68"/>
      <c r="BJ93" s="69"/>
      <c r="BK93" s="37"/>
      <c r="BL93" s="39"/>
      <c r="BM93" s="40"/>
    </row>
    <row r="94" spans="29:73" x14ac:dyDescent="0.2">
      <c r="AY94" s="38"/>
      <c r="AZ94" s="39"/>
      <c r="BA94" s="38"/>
      <c r="BB94" s="39"/>
      <c r="BC94" s="39"/>
      <c r="BD94" s="39"/>
      <c r="BE94" s="39"/>
      <c r="BF94" s="39"/>
      <c r="BG94" s="39"/>
      <c r="BH94" s="39"/>
      <c r="BI94" s="39"/>
      <c r="BJ94" s="39"/>
      <c r="BK94" s="40"/>
      <c r="BL94" s="39"/>
      <c r="BM94" s="40"/>
    </row>
    <row r="95" spans="29:73" x14ac:dyDescent="0.2">
      <c r="AY95" s="38"/>
      <c r="AZ95" s="39"/>
      <c r="BA95" s="38"/>
      <c r="BB95" s="39"/>
      <c r="BC95" s="39"/>
      <c r="BD95" s="39"/>
      <c r="BE95" s="39"/>
      <c r="BF95" s="39"/>
      <c r="BG95" s="39"/>
      <c r="BH95" s="39"/>
      <c r="BI95" s="39"/>
      <c r="BJ95" s="39"/>
      <c r="BK95" s="40"/>
      <c r="BL95" s="39"/>
      <c r="BM95" s="40"/>
    </row>
    <row r="96" spans="29:73" x14ac:dyDescent="0.2">
      <c r="AY96" s="38"/>
      <c r="AZ96" s="39"/>
      <c r="BA96" s="38"/>
      <c r="BB96" s="39"/>
      <c r="BC96" s="39"/>
      <c r="BD96" s="39"/>
      <c r="BE96" s="39"/>
      <c r="BF96" s="39"/>
      <c r="BG96" s="39"/>
      <c r="BH96" s="39"/>
      <c r="BI96" s="39"/>
      <c r="BJ96" s="39"/>
      <c r="BK96" s="40"/>
      <c r="BL96" s="39"/>
      <c r="BM96" s="40"/>
    </row>
    <row r="97" spans="51:65" x14ac:dyDescent="0.2">
      <c r="AY97" s="38"/>
      <c r="AZ97" s="39"/>
      <c r="BA97" s="38"/>
      <c r="BB97" s="39"/>
      <c r="BC97" s="39"/>
      <c r="BD97" s="39"/>
      <c r="BE97" s="39"/>
      <c r="BF97" s="39"/>
      <c r="BG97" s="39"/>
      <c r="BH97" s="39"/>
      <c r="BI97" s="39"/>
      <c r="BJ97" s="39"/>
      <c r="BK97" s="40"/>
      <c r="BL97" s="39"/>
      <c r="BM97" s="40"/>
    </row>
    <row r="98" spans="51:65" x14ac:dyDescent="0.2">
      <c r="AY98" s="38"/>
      <c r="AZ98" s="39"/>
      <c r="BA98" s="38"/>
      <c r="BB98" s="39"/>
      <c r="BC98" s="39"/>
      <c r="BD98" s="39"/>
      <c r="BE98" s="39"/>
      <c r="BF98" s="39"/>
      <c r="BG98" s="39"/>
      <c r="BH98" s="39"/>
      <c r="BI98" s="39"/>
      <c r="BJ98" s="39"/>
      <c r="BK98" s="40"/>
      <c r="BL98" s="39"/>
      <c r="BM98" s="40"/>
    </row>
    <row r="99" spans="51:65" x14ac:dyDescent="0.2">
      <c r="AY99" s="38"/>
      <c r="AZ99" s="39"/>
      <c r="BA99" s="38"/>
      <c r="BB99" s="39"/>
      <c r="BC99" s="39"/>
      <c r="BD99" s="39"/>
      <c r="BE99" s="39"/>
      <c r="BF99" s="39"/>
      <c r="BG99" s="39"/>
      <c r="BH99" s="39"/>
      <c r="BI99" s="39"/>
      <c r="BJ99" s="39"/>
      <c r="BK99" s="40"/>
      <c r="BL99" s="39"/>
      <c r="BM99" s="40"/>
    </row>
    <row r="100" spans="51:65" x14ac:dyDescent="0.2">
      <c r="AY100" s="38"/>
      <c r="AZ100" s="39"/>
      <c r="BA100" s="38"/>
      <c r="BB100" s="39"/>
      <c r="BC100" s="39"/>
      <c r="BD100" s="39"/>
      <c r="BE100" s="39"/>
      <c r="BF100" s="39"/>
      <c r="BG100" s="39"/>
      <c r="BH100" s="39"/>
      <c r="BI100" s="39"/>
      <c r="BJ100" s="39"/>
      <c r="BK100" s="40"/>
      <c r="BL100" s="39"/>
      <c r="BM100" s="40"/>
    </row>
    <row r="101" spans="51:65" x14ac:dyDescent="0.2">
      <c r="AY101" s="38"/>
      <c r="AZ101" s="39"/>
      <c r="BA101" s="38"/>
      <c r="BB101" s="39"/>
      <c r="BC101" s="39"/>
      <c r="BD101" s="39"/>
      <c r="BE101" s="39"/>
      <c r="BF101" s="39"/>
      <c r="BG101" s="39"/>
      <c r="BH101" s="39"/>
      <c r="BI101" s="39"/>
      <c r="BJ101" s="39"/>
      <c r="BK101" s="40"/>
      <c r="BL101" s="39"/>
      <c r="BM101" s="40"/>
    </row>
    <row r="102" spans="51:65" x14ac:dyDescent="0.2">
      <c r="AY102" s="38"/>
      <c r="AZ102" s="39"/>
      <c r="BA102" s="38"/>
      <c r="BB102" s="39"/>
      <c r="BC102" s="39"/>
      <c r="BD102" s="39"/>
      <c r="BE102" s="39"/>
      <c r="BF102" s="39"/>
      <c r="BG102" s="39"/>
      <c r="BH102" s="39"/>
      <c r="BI102" s="39"/>
      <c r="BJ102" s="39"/>
      <c r="BK102" s="40"/>
      <c r="BL102" s="39"/>
      <c r="BM102" s="40"/>
    </row>
    <row r="103" spans="51:65" x14ac:dyDescent="0.2">
      <c r="AY103" s="38"/>
      <c r="AZ103" s="39"/>
      <c r="BA103" s="38"/>
      <c r="BB103" s="39"/>
      <c r="BC103" s="39"/>
      <c r="BD103" s="39"/>
      <c r="BE103" s="39"/>
      <c r="BF103" s="39"/>
      <c r="BG103" s="39"/>
      <c r="BH103" s="39"/>
      <c r="BI103" s="39"/>
      <c r="BJ103" s="39"/>
      <c r="BK103" s="40"/>
      <c r="BL103" s="39"/>
      <c r="BM103" s="40"/>
    </row>
    <row r="104" spans="51:65" x14ac:dyDescent="0.2">
      <c r="AY104" s="38"/>
      <c r="AZ104" s="39"/>
      <c r="BA104" s="38"/>
      <c r="BB104" s="39"/>
      <c r="BC104" s="39"/>
      <c r="BD104" s="39"/>
      <c r="BE104" s="39"/>
      <c r="BF104" s="39"/>
      <c r="BG104" s="39"/>
      <c r="BH104" s="39"/>
      <c r="BI104" s="39"/>
      <c r="BJ104" s="39"/>
      <c r="BK104" s="40"/>
      <c r="BL104" s="39"/>
      <c r="BM104" s="40"/>
    </row>
    <row r="105" spans="51:65" x14ac:dyDescent="0.2">
      <c r="AY105" s="38"/>
      <c r="AZ105" s="39"/>
      <c r="BA105" s="38"/>
      <c r="BB105" s="39"/>
      <c r="BC105" s="39"/>
      <c r="BD105" s="39"/>
      <c r="BE105" s="39"/>
      <c r="BF105" s="39"/>
      <c r="BG105" s="39"/>
      <c r="BH105" s="39"/>
      <c r="BI105" s="39"/>
      <c r="BJ105" s="39"/>
      <c r="BK105" s="40"/>
      <c r="BL105" s="39"/>
      <c r="BM105" s="40"/>
    </row>
    <row r="106" spans="51:65" x14ac:dyDescent="0.2">
      <c r="AY106" s="38"/>
      <c r="AZ106" s="39"/>
      <c r="BA106" s="41"/>
      <c r="BB106" s="42"/>
      <c r="BC106" s="42"/>
      <c r="BD106" s="42"/>
      <c r="BE106" s="42"/>
      <c r="BF106" s="42"/>
      <c r="BG106" s="42"/>
      <c r="BH106" s="42"/>
      <c r="BI106" s="42"/>
      <c r="BJ106" s="42"/>
      <c r="BK106" s="43"/>
      <c r="BL106" s="39"/>
      <c r="BM106" s="40"/>
    </row>
    <row r="107" spans="51:65" x14ac:dyDescent="0.2">
      <c r="AY107" s="38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40"/>
    </row>
    <row r="108" spans="51:65" x14ac:dyDescent="0.2">
      <c r="AY108" s="38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40"/>
    </row>
    <row r="109" spans="51:65" x14ac:dyDescent="0.2">
      <c r="AY109" s="38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40"/>
    </row>
    <row r="110" spans="51:65" x14ac:dyDescent="0.2">
      <c r="AY110" s="41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3"/>
    </row>
  </sheetData>
  <mergeCells count="74">
    <mergeCell ref="BE91:BG91"/>
    <mergeCell ref="AO62:AQ62"/>
    <mergeCell ref="AL61:AN61"/>
    <mergeCell ref="AF13:AH13"/>
    <mergeCell ref="AO60:AQ60"/>
    <mergeCell ref="BC70:BJ72"/>
    <mergeCell ref="AY58:BJ59"/>
    <mergeCell ref="AC79:AQ81"/>
    <mergeCell ref="AC67:AG69"/>
    <mergeCell ref="AH67:AL69"/>
    <mergeCell ref="AM67:AQ69"/>
    <mergeCell ref="AC70:AG72"/>
    <mergeCell ref="H51:T52"/>
    <mergeCell ref="AC3:AN4"/>
    <mergeCell ref="BC34:BI38"/>
    <mergeCell ref="AY87:BJ88"/>
    <mergeCell ref="BE90:BG90"/>
    <mergeCell ref="P9:S9"/>
    <mergeCell ref="P10:Q10"/>
    <mergeCell ref="R10:S10"/>
    <mergeCell ref="I9:L10"/>
    <mergeCell ref="L17:L18"/>
    <mergeCell ref="P17:P18"/>
    <mergeCell ref="I17:K18"/>
    <mergeCell ref="M17:O18"/>
    <mergeCell ref="Q17:S18"/>
    <mergeCell ref="J7:R8"/>
    <mergeCell ref="AD8:AP9"/>
    <mergeCell ref="AC63:AE66"/>
    <mergeCell ref="AF63:AH66"/>
    <mergeCell ref="AI63:AK66"/>
    <mergeCell ref="AL63:AN66"/>
    <mergeCell ref="AO63:AQ66"/>
    <mergeCell ref="AC52:AQ54"/>
    <mergeCell ref="G40:U42"/>
    <mergeCell ref="G43:U45"/>
    <mergeCell ref="G46:U48"/>
    <mergeCell ref="AC40:AQ42"/>
    <mergeCell ref="AC43:AQ45"/>
    <mergeCell ref="AC46:AQ48"/>
    <mergeCell ref="I12:S13"/>
    <mergeCell ref="I14:S15"/>
    <mergeCell ref="I16:S16"/>
    <mergeCell ref="BI46:BM48"/>
    <mergeCell ref="BD46:BH48"/>
    <mergeCell ref="AY46:BC48"/>
    <mergeCell ref="AY40:BC42"/>
    <mergeCell ref="BD40:BH42"/>
    <mergeCell ref="BI40:BM42"/>
    <mergeCell ref="AY43:BC45"/>
    <mergeCell ref="BD43:BH45"/>
    <mergeCell ref="BI43:BM45"/>
    <mergeCell ref="AL39:AN39"/>
    <mergeCell ref="AK23:AM23"/>
    <mergeCell ref="AD24:AP25"/>
    <mergeCell ref="G31:R32"/>
    <mergeCell ref="AC31:AN32"/>
    <mergeCell ref="AY31:BJ32"/>
    <mergeCell ref="BI93:BJ93"/>
    <mergeCell ref="H21:T22"/>
    <mergeCell ref="BA93:BB93"/>
    <mergeCell ref="BC93:BD93"/>
    <mergeCell ref="BE93:BF93"/>
    <mergeCell ref="BG93:BH93"/>
    <mergeCell ref="AH76:AL78"/>
    <mergeCell ref="AM76:AQ78"/>
    <mergeCell ref="AC76:AG78"/>
    <mergeCell ref="AH70:AL72"/>
    <mergeCell ref="AM70:AQ72"/>
    <mergeCell ref="AC73:AG75"/>
    <mergeCell ref="AH73:AL75"/>
    <mergeCell ref="AM73:AQ75"/>
    <mergeCell ref="AC58:AN59"/>
    <mergeCell ref="AC49:AQ51"/>
  </mergeCells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1" zoomScaleNormal="100" workbookViewId="0">
      <selection activeCell="V9" sqref="V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"/>
  <sheetViews>
    <sheetView showGridLines="0" workbookViewId="0">
      <selection activeCell="N16" sqref="N16"/>
    </sheetView>
  </sheetViews>
  <sheetFormatPr defaultRowHeight="13.5" x14ac:dyDescent="0.15"/>
  <cols>
    <col min="2" max="2" width="18.875" bestFit="1" customWidth="1"/>
  </cols>
  <sheetData>
    <row r="4" spans="2:16" s="26" customFormat="1" x14ac:dyDescent="0.15">
      <c r="B4" s="210"/>
      <c r="C4" s="30">
        <v>42595</v>
      </c>
      <c r="D4" s="30">
        <v>42596</v>
      </c>
      <c r="E4" s="30">
        <v>42597</v>
      </c>
      <c r="F4" s="30">
        <v>42598</v>
      </c>
      <c r="G4" s="30">
        <v>42599</v>
      </c>
      <c r="H4" s="30">
        <v>42600</v>
      </c>
      <c r="I4" s="30">
        <v>42601</v>
      </c>
      <c r="J4" s="30">
        <v>42602</v>
      </c>
      <c r="K4" s="30">
        <v>42603</v>
      </c>
      <c r="L4" s="25"/>
      <c r="M4" s="25"/>
      <c r="N4" s="25"/>
      <c r="O4" s="25"/>
      <c r="P4" s="25"/>
    </row>
    <row r="5" spans="2:16" s="26" customFormat="1" x14ac:dyDescent="0.15">
      <c r="B5" s="211"/>
      <c r="C5" s="31">
        <f>C4</f>
        <v>42595</v>
      </c>
      <c r="D5" s="31">
        <f t="shared" ref="D5:K5" si="0">D4</f>
        <v>42596</v>
      </c>
      <c r="E5" s="31">
        <f t="shared" si="0"/>
        <v>42597</v>
      </c>
      <c r="F5" s="31">
        <f t="shared" si="0"/>
        <v>42598</v>
      </c>
      <c r="G5" s="31">
        <f t="shared" si="0"/>
        <v>42599</v>
      </c>
      <c r="H5" s="31">
        <f t="shared" si="0"/>
        <v>42600</v>
      </c>
      <c r="I5" s="31">
        <f t="shared" si="0"/>
        <v>42601</v>
      </c>
      <c r="J5" s="31">
        <f t="shared" si="0"/>
        <v>42602</v>
      </c>
      <c r="K5" s="31">
        <f t="shared" si="0"/>
        <v>42603</v>
      </c>
      <c r="L5" s="27"/>
      <c r="M5" s="27"/>
      <c r="N5" s="27"/>
      <c r="O5" s="27"/>
      <c r="P5" s="27"/>
    </row>
    <row r="6" spans="2:16" x14ac:dyDescent="0.15">
      <c r="B6" s="28" t="s">
        <v>22</v>
      </c>
      <c r="C6" s="28"/>
      <c r="D6" s="29"/>
      <c r="E6" s="28"/>
      <c r="F6" s="28"/>
      <c r="G6" s="28"/>
      <c r="H6" s="28"/>
      <c r="I6" s="28"/>
      <c r="J6" s="28"/>
      <c r="K6" s="28"/>
    </row>
    <row r="7" spans="2:16" x14ac:dyDescent="0.15">
      <c r="B7" s="28" t="s">
        <v>23</v>
      </c>
      <c r="C7" s="28"/>
      <c r="D7" s="28"/>
      <c r="E7" s="29"/>
      <c r="F7" s="28"/>
      <c r="G7" s="28"/>
      <c r="H7" s="28"/>
      <c r="I7" s="28"/>
      <c r="J7" s="28"/>
      <c r="K7" s="28"/>
    </row>
    <row r="8" spans="2:16" x14ac:dyDescent="0.15">
      <c r="B8" s="28" t="s">
        <v>132</v>
      </c>
      <c r="C8" s="28"/>
      <c r="D8" s="28"/>
      <c r="E8" s="28"/>
      <c r="F8" s="29"/>
      <c r="G8" s="29"/>
      <c r="H8" s="28"/>
      <c r="I8" s="28"/>
      <c r="J8" s="28"/>
      <c r="K8" s="28"/>
    </row>
    <row r="9" spans="2:16" x14ac:dyDescent="0.15">
      <c r="B9" s="28" t="s">
        <v>130</v>
      </c>
      <c r="C9" s="28"/>
      <c r="D9" s="28"/>
      <c r="E9" s="28"/>
      <c r="F9" s="29"/>
      <c r="G9" s="28"/>
      <c r="H9" s="28"/>
      <c r="I9" s="28"/>
      <c r="J9" s="28"/>
      <c r="K9" s="28"/>
    </row>
    <row r="10" spans="2:16" x14ac:dyDescent="0.15">
      <c r="B10" s="28" t="s">
        <v>131</v>
      </c>
      <c r="C10" s="28"/>
      <c r="D10" s="28"/>
      <c r="E10" s="28"/>
      <c r="F10" s="28"/>
      <c r="G10" s="29"/>
      <c r="H10" s="28"/>
      <c r="I10" s="28"/>
      <c r="J10" s="28"/>
      <c r="K10" s="28"/>
    </row>
    <row r="11" spans="2:16" x14ac:dyDescent="0.15">
      <c r="B11" s="28" t="s">
        <v>25</v>
      </c>
      <c r="C11" s="28"/>
      <c r="D11" s="28"/>
      <c r="E11" s="28"/>
      <c r="F11" s="28"/>
      <c r="G11" s="28"/>
      <c r="H11" s="29"/>
      <c r="I11" s="28"/>
      <c r="J11" s="28"/>
      <c r="K11" s="28"/>
    </row>
    <row r="12" spans="2:16" x14ac:dyDescent="0.15">
      <c r="B12" s="28" t="s">
        <v>44</v>
      </c>
      <c r="C12" s="28"/>
      <c r="D12" s="28"/>
      <c r="E12" s="28"/>
      <c r="F12" s="28"/>
      <c r="G12" s="28"/>
      <c r="H12" s="28"/>
      <c r="I12" s="29"/>
      <c r="J12" s="28"/>
      <c r="K12" s="28"/>
    </row>
    <row r="13" spans="2:16" x14ac:dyDescent="0.15">
      <c r="B13" s="28" t="s">
        <v>24</v>
      </c>
      <c r="C13" s="28"/>
      <c r="D13" s="28"/>
      <c r="E13" s="28"/>
      <c r="F13" s="28"/>
      <c r="G13" s="28"/>
      <c r="H13" s="28"/>
      <c r="I13" s="28"/>
      <c r="J13" s="29"/>
      <c r="K13" s="28"/>
    </row>
  </sheetData>
  <mergeCells count="1">
    <mergeCell ref="B4:B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showGridLines="0" zoomScaleNormal="10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RowHeight="15.75" x14ac:dyDescent="0.15"/>
  <cols>
    <col min="1" max="2" width="9" style="16"/>
    <col min="3" max="3" width="26.5" style="16" bestFit="1" customWidth="1"/>
    <col min="4" max="4" width="9.25" style="16" bestFit="1" customWidth="1"/>
    <col min="5" max="6" width="25.375" style="16" bestFit="1" customWidth="1"/>
    <col min="7" max="7" width="24.125" style="16" bestFit="1" customWidth="1"/>
    <col min="8" max="8" width="9" style="16"/>
    <col min="9" max="9" width="6.125" style="16" bestFit="1" customWidth="1"/>
    <col min="10" max="11" width="5.875" style="16" bestFit="1" customWidth="1"/>
    <col min="12" max="12" width="5.875" customWidth="1"/>
    <col min="13" max="13" width="11.25" style="16" bestFit="1" customWidth="1"/>
    <col min="14" max="15" width="11" style="16" customWidth="1"/>
    <col min="16" max="16" width="5.875" style="16" bestFit="1" customWidth="1"/>
    <col min="17" max="17" width="5.375" customWidth="1"/>
    <col min="18" max="18" width="7.5" style="67" customWidth="1"/>
    <col min="19" max="22" width="9" style="16"/>
    <col min="23" max="23" width="9.375" style="16" bestFit="1" customWidth="1"/>
    <col min="24" max="16384" width="9" style="16"/>
  </cols>
  <sheetData>
    <row r="1" spans="1:25" x14ac:dyDescent="0.15">
      <c r="A1" s="16" t="s">
        <v>170</v>
      </c>
      <c r="B1" s="16" t="s">
        <v>171</v>
      </c>
      <c r="C1" s="51" t="s">
        <v>165</v>
      </c>
      <c r="D1" s="51" t="s">
        <v>166</v>
      </c>
      <c r="E1" s="51" t="s">
        <v>172</v>
      </c>
      <c r="F1" s="51" t="s">
        <v>173</v>
      </c>
      <c r="G1" s="51" t="s">
        <v>174</v>
      </c>
      <c r="I1" s="60" t="s">
        <v>121</v>
      </c>
      <c r="J1" s="60" t="s">
        <v>120</v>
      </c>
      <c r="K1" s="60" t="s">
        <v>122</v>
      </c>
      <c r="M1" s="60" t="s">
        <v>167</v>
      </c>
      <c r="N1" s="60" t="s">
        <v>169</v>
      </c>
      <c r="O1" s="60" t="s">
        <v>168</v>
      </c>
      <c r="P1" s="60" t="s">
        <v>122</v>
      </c>
      <c r="R1" s="65">
        <v>1.0717734625399999</v>
      </c>
      <c r="S1" s="57">
        <v>1.5972222222222224E-2</v>
      </c>
      <c r="T1" s="57">
        <v>6.9444444444444447E-4</v>
      </c>
      <c r="U1" s="16">
        <v>0.89595845984076194</v>
      </c>
      <c r="V1" s="16">
        <v>60</v>
      </c>
      <c r="W1" s="16">
        <v>300</v>
      </c>
      <c r="X1" s="16">
        <v>15</v>
      </c>
      <c r="Y1" s="16">
        <v>180</v>
      </c>
    </row>
    <row r="2" spans="1:25" x14ac:dyDescent="0.15">
      <c r="A2" s="16">
        <v>0</v>
      </c>
      <c r="B2" s="16">
        <v>0</v>
      </c>
      <c r="C2" s="50" t="s">
        <v>161</v>
      </c>
      <c r="D2" s="50" t="s">
        <v>45</v>
      </c>
      <c r="E2" s="50">
        <v>0</v>
      </c>
      <c r="F2" s="50">
        <v>0</v>
      </c>
      <c r="G2" s="50">
        <v>0</v>
      </c>
      <c r="I2" s="58">
        <v>0</v>
      </c>
      <c r="J2" s="59">
        <v>0.20833333333333334</v>
      </c>
      <c r="K2" s="58"/>
      <c r="M2" s="58">
        <v>0</v>
      </c>
      <c r="N2">
        <f>300/81</f>
        <v>3.7037037037037037</v>
      </c>
      <c r="O2">
        <v>300</v>
      </c>
      <c r="P2" s="58"/>
      <c r="R2" s="66"/>
      <c r="S2" s="16">
        <v>300</v>
      </c>
    </row>
    <row r="3" spans="1:25" x14ac:dyDescent="0.15">
      <c r="A3" s="16">
        <v>0</v>
      </c>
      <c r="B3" s="16">
        <v>9</v>
      </c>
      <c r="C3" s="50" t="s">
        <v>133</v>
      </c>
      <c r="D3" s="50" t="s">
        <v>46</v>
      </c>
      <c r="E3" s="50" t="s">
        <v>61</v>
      </c>
      <c r="F3" s="50" t="s">
        <v>61</v>
      </c>
      <c r="G3" s="50" t="s">
        <v>61</v>
      </c>
      <c r="I3" s="58">
        <v>1</v>
      </c>
      <c r="J3" s="59">
        <v>0.125</v>
      </c>
      <c r="K3" s="59">
        <v>8.3333333333333343E-2</v>
      </c>
      <c r="M3" s="58">
        <v>1</v>
      </c>
      <c r="N3">
        <v>2.2222222223759358</v>
      </c>
      <c r="O3">
        <v>180.00000001245078</v>
      </c>
      <c r="P3" s="59">
        <v>8.3333333333333343E-2</v>
      </c>
      <c r="Q3">
        <f>R3/81</f>
        <v>2.2222222223759358</v>
      </c>
      <c r="R3" s="16">
        <f t="shared" ref="R3:R11" si="0">R4*R$1</f>
        <v>180.00000001245078</v>
      </c>
      <c r="S3" s="16">
        <v>240</v>
      </c>
      <c r="T3" s="16">
        <f>S2-S3</f>
        <v>60</v>
      </c>
      <c r="U3" s="16">
        <v>200</v>
      </c>
      <c r="V3" s="16">
        <f t="shared" ref="V3:Y5" si="1">V$1/$U3</f>
        <v>0.3</v>
      </c>
      <c r="W3" s="16">
        <f t="shared" si="1"/>
        <v>1.5</v>
      </c>
      <c r="X3" s="16">
        <f t="shared" si="1"/>
        <v>7.4999999999999997E-2</v>
      </c>
      <c r="Y3" s="16">
        <f t="shared" si="1"/>
        <v>0.9</v>
      </c>
    </row>
    <row r="4" spans="1:25" x14ac:dyDescent="0.15">
      <c r="A4" s="16">
        <v>0</v>
      </c>
      <c r="B4" s="16">
        <v>18</v>
      </c>
      <c r="C4" s="50" t="s">
        <v>134</v>
      </c>
      <c r="D4" s="50" t="s">
        <v>47</v>
      </c>
      <c r="E4" s="50" t="s">
        <v>62</v>
      </c>
      <c r="F4" s="50" t="s">
        <v>62</v>
      </c>
      <c r="G4" s="50" t="s">
        <v>62</v>
      </c>
      <c r="I4" s="50">
        <v>2</v>
      </c>
      <c r="J4" s="56">
        <v>0.11199480748009524</v>
      </c>
      <c r="K4" s="56">
        <v>1.3005192519904757E-2</v>
      </c>
      <c r="M4" s="50">
        <v>2</v>
      </c>
      <c r="N4">
        <v>2.0734066479958204</v>
      </c>
      <c r="O4">
        <v>167.94593848766146</v>
      </c>
      <c r="P4" s="56">
        <v>1.3005192519904757E-2</v>
      </c>
      <c r="Q4">
        <f t="shared" ref="Q4:Q24" si="2">R4/81</f>
        <v>2.0734066479958204</v>
      </c>
      <c r="R4" s="16">
        <f t="shared" si="0"/>
        <v>167.94593848766146</v>
      </c>
      <c r="S4" s="16">
        <f>S3*U$1</f>
        <v>215.03003036178288</v>
      </c>
      <c r="T4" s="16">
        <f t="shared" ref="T4:T24" si="3">S3-S4</f>
        <v>24.969969638217123</v>
      </c>
      <c r="U4" s="16">
        <v>144</v>
      </c>
      <c r="V4" s="16">
        <f t="shared" si="1"/>
        <v>0.41666666666666669</v>
      </c>
      <c r="W4" s="16">
        <f t="shared" si="1"/>
        <v>2.0833333333333335</v>
      </c>
      <c r="X4" s="16">
        <f t="shared" si="1"/>
        <v>0.10416666666666667</v>
      </c>
      <c r="Y4" s="16">
        <f t="shared" si="1"/>
        <v>1.25</v>
      </c>
    </row>
    <row r="5" spans="1:25" x14ac:dyDescent="0.15">
      <c r="A5" s="16">
        <v>0</v>
      </c>
      <c r="B5" s="16">
        <v>27</v>
      </c>
      <c r="C5" s="50" t="s">
        <v>135</v>
      </c>
      <c r="D5" s="50" t="s">
        <v>48</v>
      </c>
      <c r="E5" s="50" t="s">
        <v>63</v>
      </c>
      <c r="F5" s="50" t="s">
        <v>63</v>
      </c>
      <c r="G5" s="50" t="s">
        <v>63</v>
      </c>
      <c r="I5" s="50">
        <v>3</v>
      </c>
      <c r="J5" s="56">
        <v>0.10034269522002878</v>
      </c>
      <c r="K5" s="56">
        <v>1.1652112260066461E-2</v>
      </c>
      <c r="M5" s="50">
        <v>3</v>
      </c>
      <c r="N5">
        <v>1.9345568074451538</v>
      </c>
      <c r="O5">
        <v>156.69910140305745</v>
      </c>
      <c r="P5" s="56">
        <v>1.1652112260066461E-2</v>
      </c>
      <c r="Q5">
        <f t="shared" si="2"/>
        <v>1.9345568074451538</v>
      </c>
      <c r="R5" s="16">
        <f t="shared" si="0"/>
        <v>156.69910140305745</v>
      </c>
      <c r="S5" s="16">
        <f t="shared" ref="S5:S12" si="4">S4*U$1</f>
        <v>192.65797482245526</v>
      </c>
      <c r="T5" s="16">
        <f t="shared" si="3"/>
        <v>22.372055539327619</v>
      </c>
      <c r="U5" s="16">
        <v>81</v>
      </c>
      <c r="V5" s="16">
        <f>V$1/$U5</f>
        <v>0.7407407407407407</v>
      </c>
      <c r="W5" s="16">
        <f t="shared" si="1"/>
        <v>3.7037037037037037</v>
      </c>
      <c r="X5" s="16">
        <f t="shared" si="1"/>
        <v>0.18518518518518517</v>
      </c>
      <c r="Y5" s="16">
        <f t="shared" si="1"/>
        <v>2.2222222222222223</v>
      </c>
    </row>
    <row r="6" spans="1:25" x14ac:dyDescent="0.15">
      <c r="A6" s="16">
        <v>0</v>
      </c>
      <c r="B6" s="16">
        <v>36</v>
      </c>
      <c r="C6" s="50" t="s">
        <v>136</v>
      </c>
      <c r="D6" s="50" t="s">
        <v>49</v>
      </c>
      <c r="E6" s="50" t="s">
        <v>64</v>
      </c>
      <c r="F6" s="50" t="s">
        <v>64</v>
      </c>
      <c r="G6" s="50" t="s">
        <v>64</v>
      </c>
      <c r="I6" s="50">
        <v>4</v>
      </c>
      <c r="J6" s="56">
        <v>8.9902886665607973E-2</v>
      </c>
      <c r="K6" s="56">
        <v>1.043980855442081E-2</v>
      </c>
      <c r="M6" s="50">
        <v>4</v>
      </c>
      <c r="N6">
        <v>1.8050053253422045</v>
      </c>
      <c r="O6">
        <v>146.20543135271856</v>
      </c>
      <c r="P6" s="56">
        <v>1.043980855442081E-2</v>
      </c>
      <c r="Q6">
        <f t="shared" si="2"/>
        <v>1.8050053253422045</v>
      </c>
      <c r="R6" s="16">
        <f t="shared" si="0"/>
        <v>146.20543135271856</v>
      </c>
      <c r="S6" s="16">
        <f t="shared" si="4"/>
        <v>172.61354239796731</v>
      </c>
      <c r="T6" s="16">
        <f t="shared" si="3"/>
        <v>20.044432424487951</v>
      </c>
    </row>
    <row r="7" spans="1:25" x14ac:dyDescent="0.15">
      <c r="A7" s="16">
        <v>0</v>
      </c>
      <c r="B7" s="16">
        <v>45</v>
      </c>
      <c r="C7" s="50" t="s">
        <v>137</v>
      </c>
      <c r="D7" s="50" t="s">
        <v>50</v>
      </c>
      <c r="E7" s="50" t="s">
        <v>65</v>
      </c>
      <c r="F7" s="50" t="s">
        <v>65</v>
      </c>
      <c r="G7" s="50" t="s">
        <v>65</v>
      </c>
      <c r="I7" s="50">
        <v>5</v>
      </c>
      <c r="J7" s="56">
        <v>8.0549251872156696E-2</v>
      </c>
      <c r="K7" s="56">
        <v>9.3536347934512765E-3</v>
      </c>
      <c r="M7" s="50">
        <v>5</v>
      </c>
      <c r="N7">
        <v>1.6841295184380809</v>
      </c>
      <c r="O7">
        <v>136.41449099348455</v>
      </c>
      <c r="P7" s="56">
        <v>9.3536347934512765E-3</v>
      </c>
      <c r="Q7">
        <f t="shared" si="2"/>
        <v>1.6841295184380809</v>
      </c>
      <c r="R7" s="16">
        <f t="shared" si="0"/>
        <v>136.41449099348455</v>
      </c>
      <c r="S7" s="16">
        <f t="shared" si="4"/>
        <v>154.65456359454086</v>
      </c>
      <c r="T7" s="16">
        <f t="shared" si="3"/>
        <v>17.958978803426447</v>
      </c>
    </row>
    <row r="8" spans="1:25" x14ac:dyDescent="0.15">
      <c r="A8" s="16">
        <v>0</v>
      </c>
      <c r="B8" s="16">
        <v>54</v>
      </c>
      <c r="C8" s="50" t="s">
        <v>138</v>
      </c>
      <c r="D8" s="50" t="s">
        <v>51</v>
      </c>
      <c r="E8" s="50" t="s">
        <v>66</v>
      </c>
      <c r="F8" s="50" t="s">
        <v>66</v>
      </c>
      <c r="G8" s="50" t="s">
        <v>66</v>
      </c>
      <c r="I8" s="50">
        <v>6</v>
      </c>
      <c r="J8" s="56">
        <v>7.2168783648703133E-2</v>
      </c>
      <c r="K8" s="56">
        <v>8.3804682234535632E-3</v>
      </c>
      <c r="M8" s="50">
        <v>6</v>
      </c>
      <c r="N8">
        <v>1.5713484027182909</v>
      </c>
      <c r="O8">
        <v>127.27922062018156</v>
      </c>
      <c r="P8" s="56">
        <v>8.3804682234535632E-3</v>
      </c>
      <c r="Q8">
        <f t="shared" si="2"/>
        <v>1.5713484027182909</v>
      </c>
      <c r="R8" s="16">
        <f t="shared" si="0"/>
        <v>127.27922062018156</v>
      </c>
      <c r="S8" s="16">
        <f t="shared" si="4"/>
        <v>138.56406460551</v>
      </c>
      <c r="T8" s="16">
        <f t="shared" si="3"/>
        <v>16.090498989030863</v>
      </c>
    </row>
    <row r="9" spans="1:25" x14ac:dyDescent="0.15">
      <c r="A9" s="16">
        <v>0</v>
      </c>
      <c r="B9" s="16">
        <v>63</v>
      </c>
      <c r="C9" s="50" t="s">
        <v>139</v>
      </c>
      <c r="D9" s="50" t="s">
        <v>52</v>
      </c>
      <c r="E9" s="50" t="s">
        <v>67</v>
      </c>
      <c r="F9" s="50" t="s">
        <v>67</v>
      </c>
      <c r="G9" s="50" t="s">
        <v>67</v>
      </c>
      <c r="I9" s="50">
        <v>7</v>
      </c>
      <c r="J9" s="56">
        <v>6.4660232246473215E-2</v>
      </c>
      <c r="K9" s="56">
        <v>7.5085514022299182E-3</v>
      </c>
      <c r="M9" s="50">
        <v>7</v>
      </c>
      <c r="N9">
        <v>1.4661199009297603</v>
      </c>
      <c r="O9">
        <v>118.75571197531059</v>
      </c>
      <c r="P9" s="56">
        <v>7.5085514022299182E-3</v>
      </c>
      <c r="Q9">
        <f t="shared" si="2"/>
        <v>1.4661199009297603</v>
      </c>
      <c r="R9" s="16">
        <f t="shared" si="0"/>
        <v>118.75571197531059</v>
      </c>
      <c r="S9" s="16">
        <f t="shared" si="4"/>
        <v>124.14764591322857</v>
      </c>
      <c r="T9" s="16">
        <f t="shared" si="3"/>
        <v>14.416418692281425</v>
      </c>
    </row>
    <row r="10" spans="1:25" x14ac:dyDescent="0.15">
      <c r="A10" s="16">
        <v>0</v>
      </c>
      <c r="B10" s="16">
        <v>72</v>
      </c>
      <c r="C10" s="50" t="s">
        <v>140</v>
      </c>
      <c r="D10" s="50" t="s">
        <v>53</v>
      </c>
      <c r="E10" s="50" t="s">
        <v>68</v>
      </c>
      <c r="F10" s="50" t="s">
        <v>68</v>
      </c>
      <c r="G10" s="50" t="s">
        <v>68</v>
      </c>
      <c r="I10" s="50">
        <v>8</v>
      </c>
      <c r="J10" s="56">
        <v>5.7932882096496108E-2</v>
      </c>
      <c r="K10" s="56">
        <v>6.7273501499771071E-3</v>
      </c>
      <c r="M10" s="50">
        <v>8</v>
      </c>
      <c r="N10">
        <v>1.367938237111411</v>
      </c>
      <c r="O10">
        <v>110.80299720602429</v>
      </c>
      <c r="P10" s="56">
        <v>6.7273501499771071E-3</v>
      </c>
      <c r="Q10">
        <f t="shared" si="2"/>
        <v>1.367938237111411</v>
      </c>
      <c r="R10" s="16">
        <f t="shared" si="0"/>
        <v>110.80299720602429</v>
      </c>
      <c r="S10" s="16">
        <f t="shared" si="4"/>
        <v>111.23113362527253</v>
      </c>
      <c r="T10" s="16">
        <f t="shared" si="3"/>
        <v>12.916512287956039</v>
      </c>
    </row>
    <row r="11" spans="1:25" x14ac:dyDescent="0.15">
      <c r="A11" s="16">
        <v>0</v>
      </c>
      <c r="B11" s="16">
        <v>81</v>
      </c>
      <c r="C11" s="50" t="s">
        <v>141</v>
      </c>
      <c r="D11" s="50" t="s">
        <v>54</v>
      </c>
      <c r="E11" s="50" t="s">
        <v>69</v>
      </c>
      <c r="F11" s="50" t="s">
        <v>69</v>
      </c>
      <c r="G11" s="50" t="s">
        <v>69</v>
      </c>
      <c r="I11" s="50">
        <v>9</v>
      </c>
      <c r="J11" s="56">
        <v>5.1905455817313109E-2</v>
      </c>
      <c r="K11" s="56">
        <v>6.0274262791829986E-3</v>
      </c>
      <c r="M11" s="50">
        <v>9</v>
      </c>
      <c r="N11">
        <v>1.2763315056052322</v>
      </c>
      <c r="O11">
        <v>103.38285195402381</v>
      </c>
      <c r="P11" s="56">
        <v>6.0274262791829986E-3</v>
      </c>
      <c r="Q11">
        <f t="shared" si="2"/>
        <v>1.2763315056052322</v>
      </c>
      <c r="R11" s="16">
        <f t="shared" si="0"/>
        <v>103.38285195402381</v>
      </c>
      <c r="S11" s="16">
        <f t="shared" si="4"/>
        <v>99.658475169241171</v>
      </c>
      <c r="T11" s="16">
        <f t="shared" si="3"/>
        <v>11.572658456031363</v>
      </c>
      <c r="V11" s="16">
        <f>81*0.5</f>
        <v>40.5</v>
      </c>
    </row>
    <row r="12" spans="1:25" x14ac:dyDescent="0.15">
      <c r="A12" s="16">
        <v>1</v>
      </c>
      <c r="B12" s="16">
        <v>81</v>
      </c>
      <c r="C12" s="50" t="s">
        <v>142</v>
      </c>
      <c r="D12" s="50" t="s">
        <v>55</v>
      </c>
      <c r="E12" s="50" t="s">
        <v>81</v>
      </c>
      <c r="F12" s="50" t="s">
        <v>81</v>
      </c>
      <c r="G12" s="50" t="s">
        <v>70</v>
      </c>
      <c r="I12" s="50">
        <v>10</v>
      </c>
      <c r="J12" s="56">
        <v>4.6505132251412576E-2</v>
      </c>
      <c r="K12" s="56">
        <v>5.4003235659005333E-3</v>
      </c>
      <c r="M12" s="50">
        <v>10</v>
      </c>
      <c r="N12">
        <v>1.1908594028634085</v>
      </c>
      <c r="O12">
        <v>96.459611631936099</v>
      </c>
      <c r="P12" s="56">
        <v>5.4003235659005333E-3</v>
      </c>
      <c r="Q12">
        <f t="shared" si="2"/>
        <v>1.1908594028634085</v>
      </c>
      <c r="R12" s="16">
        <f>R13*R$1</f>
        <v>96.459611631936099</v>
      </c>
      <c r="S12" s="16">
        <f t="shared" si="4"/>
        <v>89.28985392271214</v>
      </c>
      <c r="T12" s="16">
        <f t="shared" si="3"/>
        <v>10.368621246529031</v>
      </c>
    </row>
    <row r="13" spans="1:25" x14ac:dyDescent="0.15">
      <c r="A13" s="16">
        <v>2</v>
      </c>
      <c r="B13" s="16">
        <v>81</v>
      </c>
      <c r="C13" s="50" t="s">
        <v>143</v>
      </c>
      <c r="D13" s="50" t="s">
        <v>56</v>
      </c>
      <c r="E13" s="50" t="s">
        <v>82</v>
      </c>
      <c r="F13" s="50" t="s">
        <v>82</v>
      </c>
      <c r="G13" s="50" t="s">
        <v>71</v>
      </c>
      <c r="I13" s="58">
        <v>11</v>
      </c>
      <c r="J13" s="59">
        <v>6.25E-2</v>
      </c>
      <c r="K13" s="59">
        <v>4.8384655847459115E-3</v>
      </c>
      <c r="M13" s="58">
        <v>11</v>
      </c>
      <c r="N13">
        <v>1.1111111111495393</v>
      </c>
      <c r="O13">
        <v>90.000000003112689</v>
      </c>
      <c r="P13" s="59">
        <v>4.8384655847459115E-3</v>
      </c>
      <c r="Q13">
        <f t="shared" si="2"/>
        <v>1.1111111111495393</v>
      </c>
      <c r="R13" s="16">
        <f t="shared" ref="R13:R21" si="5">R14*R$1</f>
        <v>90.000000003112689</v>
      </c>
      <c r="S13" s="16">
        <v>60</v>
      </c>
      <c r="T13" s="16">
        <f t="shared" si="3"/>
        <v>29.28985392271214</v>
      </c>
      <c r="V13" s="57">
        <v>6.9444444444444447E-4</v>
      </c>
    </row>
    <row r="14" spans="1:25" x14ac:dyDescent="0.15">
      <c r="A14" s="16">
        <v>3</v>
      </c>
      <c r="B14" s="16">
        <v>81</v>
      </c>
      <c r="C14" s="50" t="s">
        <v>144</v>
      </c>
      <c r="D14" s="50" t="s">
        <v>57</v>
      </c>
      <c r="E14" s="50" t="s">
        <v>83</v>
      </c>
      <c r="F14" s="50" t="s">
        <v>83</v>
      </c>
      <c r="G14" s="50" t="s">
        <v>72</v>
      </c>
      <c r="I14" s="50">
        <v>12</v>
      </c>
      <c r="J14" s="56">
        <v>3.7331602493364979E-2</v>
      </c>
      <c r="K14" s="56">
        <v>4.3350641733016851E-3</v>
      </c>
      <c r="M14" s="50">
        <v>12</v>
      </c>
      <c r="N14">
        <v>1.0367033239620553</v>
      </c>
      <c r="O14">
        <v>83.972969240926489</v>
      </c>
      <c r="P14" s="56">
        <v>4.3350641733016851E-3</v>
      </c>
      <c r="Q14">
        <f t="shared" si="2"/>
        <v>1.0367033239620553</v>
      </c>
      <c r="R14" s="16">
        <f t="shared" si="5"/>
        <v>83.972969240926489</v>
      </c>
      <c r="S14" s="16">
        <f>S13*U$1</f>
        <v>53.757507590445719</v>
      </c>
      <c r="T14" s="16">
        <f t="shared" si="3"/>
        <v>6.2424924095542806</v>
      </c>
      <c r="V14" s="57">
        <f>S3*V13</f>
        <v>0.16666666666666669</v>
      </c>
    </row>
    <row r="15" spans="1:25" x14ac:dyDescent="0.15">
      <c r="A15" s="16">
        <v>4</v>
      </c>
      <c r="B15" s="16">
        <v>81</v>
      </c>
      <c r="C15" s="50" t="s">
        <v>145</v>
      </c>
      <c r="D15" s="50" t="s">
        <v>58</v>
      </c>
      <c r="E15" s="50" t="s">
        <v>84</v>
      </c>
      <c r="F15" s="50" t="s">
        <v>70</v>
      </c>
      <c r="G15" s="50" t="s">
        <v>73</v>
      </c>
      <c r="I15" s="50">
        <v>13</v>
      </c>
      <c r="J15" s="56">
        <v>3.3447565073342837E-2</v>
      </c>
      <c r="K15" s="56">
        <v>3.884037420022142E-3</v>
      </c>
      <c r="M15" s="50">
        <v>13</v>
      </c>
      <c r="N15">
        <v>0.9672784036891231</v>
      </c>
      <c r="O15">
        <v>78.349550698818973</v>
      </c>
      <c r="P15" s="56">
        <v>3.884037420022142E-3</v>
      </c>
      <c r="Q15">
        <f t="shared" si="2"/>
        <v>0.9672784036891231</v>
      </c>
      <c r="R15" s="16">
        <f t="shared" si="5"/>
        <v>78.349550698818973</v>
      </c>
      <c r="S15" s="16">
        <f t="shared" ref="S15:S24" si="6">S14*U$1</f>
        <v>48.164493705613815</v>
      </c>
      <c r="T15" s="16">
        <f t="shared" si="3"/>
        <v>5.5930138848319046</v>
      </c>
      <c r="V15" s="57">
        <f>S13*V13</f>
        <v>4.1666666666666671E-2</v>
      </c>
    </row>
    <row r="16" spans="1:25" x14ac:dyDescent="0.15">
      <c r="A16" s="16">
        <v>5</v>
      </c>
      <c r="B16" s="16">
        <v>81</v>
      </c>
      <c r="C16" s="50" t="s">
        <v>146</v>
      </c>
      <c r="D16" s="50" t="s">
        <v>94</v>
      </c>
      <c r="E16" s="50" t="s">
        <v>85</v>
      </c>
      <c r="F16" s="50" t="s">
        <v>71</v>
      </c>
      <c r="G16" s="50" t="s">
        <v>74</v>
      </c>
      <c r="I16" s="50">
        <v>14</v>
      </c>
      <c r="J16" s="56">
        <v>2.9967628888535908E-2</v>
      </c>
      <c r="K16" s="56">
        <v>3.4799361848069296E-3</v>
      </c>
      <c r="M16" s="50">
        <v>14</v>
      </c>
      <c r="N16">
        <v>0.90250266263988888</v>
      </c>
      <c r="O16">
        <v>73.102715673831</v>
      </c>
      <c r="P16" s="56">
        <v>3.4799361848069296E-3</v>
      </c>
      <c r="Q16">
        <f t="shared" si="2"/>
        <v>0.90250266263988888</v>
      </c>
      <c r="R16" s="16">
        <f t="shared" si="5"/>
        <v>73.102715673831</v>
      </c>
      <c r="S16" s="16">
        <f t="shared" si="6"/>
        <v>43.153385599491827</v>
      </c>
      <c r="T16" s="16">
        <f t="shared" si="3"/>
        <v>5.0111081061219878</v>
      </c>
    </row>
    <row r="17" spans="1:22" x14ac:dyDescent="0.15">
      <c r="A17" s="16">
        <v>6</v>
      </c>
      <c r="B17" s="16">
        <v>81</v>
      </c>
      <c r="C17" s="50" t="s">
        <v>147</v>
      </c>
      <c r="D17" s="50" t="s">
        <v>95</v>
      </c>
      <c r="E17" s="50" t="s">
        <v>86</v>
      </c>
      <c r="F17" s="50" t="s">
        <v>72</v>
      </c>
      <c r="G17" s="50" t="s">
        <v>92</v>
      </c>
      <c r="I17" s="50">
        <v>15</v>
      </c>
      <c r="J17" s="56">
        <v>2.6849750624052156E-2</v>
      </c>
      <c r="K17" s="56">
        <v>3.1178782644837519E-3</v>
      </c>
      <c r="M17" s="50">
        <v>15</v>
      </c>
      <c r="N17">
        <v>0.8420647591899173</v>
      </c>
      <c r="O17">
        <v>68.207245494383301</v>
      </c>
      <c r="P17" s="56">
        <v>3.1178782644837519E-3</v>
      </c>
      <c r="Q17">
        <f t="shared" si="2"/>
        <v>0.8420647591899173</v>
      </c>
      <c r="R17" s="16">
        <f t="shared" si="5"/>
        <v>68.207245494383301</v>
      </c>
      <c r="S17" s="16">
        <f t="shared" si="6"/>
        <v>38.663640898635215</v>
      </c>
      <c r="T17" s="16">
        <f t="shared" si="3"/>
        <v>4.4897447008566118</v>
      </c>
    </row>
    <row r="18" spans="1:22" x14ac:dyDescent="0.15">
      <c r="A18" s="16">
        <v>7</v>
      </c>
      <c r="B18" s="16">
        <v>81</v>
      </c>
      <c r="C18" s="50" t="s">
        <v>148</v>
      </c>
      <c r="D18" s="50" t="s">
        <v>96</v>
      </c>
      <c r="E18" s="50" t="s">
        <v>87</v>
      </c>
      <c r="F18" s="50" t="s">
        <v>73</v>
      </c>
      <c r="G18" s="50" t="s">
        <v>93</v>
      </c>
      <c r="I18" s="50">
        <v>16</v>
      </c>
      <c r="J18" s="56">
        <v>2.4056261216234307E-2</v>
      </c>
      <c r="K18" s="56">
        <v>2.7934894078178486E-3</v>
      </c>
      <c r="M18" s="50">
        <v>16</v>
      </c>
      <c r="N18">
        <v>0.78567420133197263</v>
      </c>
      <c r="O18">
        <v>63.639610307889782</v>
      </c>
      <c r="P18" s="56">
        <v>2.7934894078178486E-3</v>
      </c>
      <c r="Q18">
        <f t="shared" si="2"/>
        <v>0.78567420133197263</v>
      </c>
      <c r="R18" s="16">
        <f t="shared" si="5"/>
        <v>63.639610307889782</v>
      </c>
      <c r="S18" s="16">
        <f t="shared" si="6"/>
        <v>34.641016151377499</v>
      </c>
      <c r="T18" s="16">
        <f t="shared" si="3"/>
        <v>4.0226247472577157</v>
      </c>
    </row>
    <row r="19" spans="1:22" x14ac:dyDescent="0.15">
      <c r="A19" s="16">
        <v>8</v>
      </c>
      <c r="B19" s="16">
        <v>81</v>
      </c>
      <c r="C19" s="50" t="s">
        <v>149</v>
      </c>
      <c r="D19" s="50" t="s">
        <v>97</v>
      </c>
      <c r="E19" s="50" t="s">
        <v>88</v>
      </c>
      <c r="F19" s="50" t="s">
        <v>74</v>
      </c>
      <c r="G19" s="50" t="s">
        <v>98</v>
      </c>
      <c r="I19" s="50">
        <v>17</v>
      </c>
      <c r="J19" s="56">
        <v>2.1553410748824345E-2</v>
      </c>
      <c r="K19" s="56">
        <v>2.5028504674099623E-3</v>
      </c>
      <c r="M19" s="50">
        <v>17</v>
      </c>
      <c r="N19">
        <v>0.7330599504395271</v>
      </c>
      <c r="O19">
        <v>59.377855985601691</v>
      </c>
      <c r="P19" s="56">
        <v>2.5028504674099623E-3</v>
      </c>
      <c r="Q19">
        <f t="shared" si="2"/>
        <v>0.7330599504395271</v>
      </c>
      <c r="R19" s="16">
        <f t="shared" si="5"/>
        <v>59.377855985601691</v>
      </c>
      <c r="S19" s="16">
        <f t="shared" si="6"/>
        <v>31.036911478307143</v>
      </c>
      <c r="T19" s="16">
        <f t="shared" si="3"/>
        <v>3.6041046730703563</v>
      </c>
    </row>
    <row r="20" spans="1:22" x14ac:dyDescent="0.15">
      <c r="A20" s="16">
        <v>9</v>
      </c>
      <c r="B20" s="16">
        <v>81</v>
      </c>
      <c r="C20" s="50" t="s">
        <v>150</v>
      </c>
      <c r="D20" s="50" t="s">
        <v>107</v>
      </c>
      <c r="E20" s="50" t="s">
        <v>89</v>
      </c>
      <c r="F20" s="50" t="s">
        <v>92</v>
      </c>
      <c r="G20" s="50" t="s">
        <v>99</v>
      </c>
      <c r="I20" s="50">
        <v>18</v>
      </c>
      <c r="J20" s="56">
        <v>1.9310960698831984E-2</v>
      </c>
      <c r="K20" s="56">
        <v>2.2424500499923609E-3</v>
      </c>
      <c r="M20" s="50">
        <v>18</v>
      </c>
      <c r="N20">
        <v>0.68396911853205022</v>
      </c>
      <c r="O20">
        <v>55.401498601096065</v>
      </c>
      <c r="P20" s="56">
        <v>2.2424500499923609E-3</v>
      </c>
      <c r="Q20">
        <f t="shared" si="2"/>
        <v>0.68396911853205022</v>
      </c>
      <c r="R20" s="16">
        <f t="shared" si="5"/>
        <v>55.401498601096065</v>
      </c>
      <c r="S20" s="16">
        <f t="shared" si="6"/>
        <v>27.807783406318134</v>
      </c>
      <c r="T20" s="16">
        <f t="shared" si="3"/>
        <v>3.2291280719890096</v>
      </c>
    </row>
    <row r="21" spans="1:22" x14ac:dyDescent="0.15">
      <c r="A21" s="16">
        <v>10</v>
      </c>
      <c r="B21" s="16">
        <v>81</v>
      </c>
      <c r="C21" s="50" t="s">
        <v>151</v>
      </c>
      <c r="D21" s="50" t="s">
        <v>118</v>
      </c>
      <c r="E21" s="50" t="s">
        <v>90</v>
      </c>
      <c r="F21" s="50" t="s">
        <v>93</v>
      </c>
      <c r="G21" s="50" t="s">
        <v>100</v>
      </c>
      <c r="I21" s="50">
        <v>19</v>
      </c>
      <c r="J21" s="56">
        <v>1.7301818605770989E-2</v>
      </c>
      <c r="K21" s="56">
        <v>2.0091420930609949E-3</v>
      </c>
      <c r="M21" s="50">
        <v>19</v>
      </c>
      <c r="N21">
        <v>0.63816575278054488</v>
      </c>
      <c r="O21">
        <v>51.691425975224135</v>
      </c>
      <c r="P21" s="56">
        <v>2.0091420930609949E-3</v>
      </c>
      <c r="Q21">
        <f t="shared" si="2"/>
        <v>0.63816575278054488</v>
      </c>
      <c r="R21" s="16">
        <f t="shared" si="5"/>
        <v>51.691425975224135</v>
      </c>
      <c r="S21" s="16">
        <f t="shared" si="6"/>
        <v>24.914618792310293</v>
      </c>
      <c r="T21" s="16">
        <f t="shared" si="3"/>
        <v>2.8931646140078406</v>
      </c>
    </row>
    <row r="22" spans="1:22" x14ac:dyDescent="0.15">
      <c r="A22" s="16">
        <v>11</v>
      </c>
      <c r="B22" s="16">
        <v>81</v>
      </c>
      <c r="C22" s="50" t="s">
        <v>152</v>
      </c>
      <c r="D22" s="50" t="s">
        <v>123</v>
      </c>
      <c r="E22" s="55" t="s">
        <v>91</v>
      </c>
      <c r="F22" s="50" t="s">
        <v>98</v>
      </c>
      <c r="G22" s="50" t="s">
        <v>101</v>
      </c>
      <c r="I22" s="50">
        <v>20</v>
      </c>
      <c r="J22" s="56">
        <v>1.5501710750470814E-2</v>
      </c>
      <c r="K22" s="56">
        <v>1.8001078553001749E-3</v>
      </c>
      <c r="M22" s="50">
        <v>20</v>
      </c>
      <c r="N22">
        <v>0.59542970141111107</v>
      </c>
      <c r="O22">
        <v>48.229805814300001</v>
      </c>
      <c r="P22" s="56">
        <v>1.8001078553001749E-3</v>
      </c>
      <c r="Q22">
        <f t="shared" si="2"/>
        <v>0.59542970141111107</v>
      </c>
      <c r="R22" s="16">
        <f>R23*R$1</f>
        <v>48.229805814300001</v>
      </c>
      <c r="S22" s="16">
        <f t="shared" si="6"/>
        <v>22.322463480678035</v>
      </c>
      <c r="T22" s="16">
        <f t="shared" si="3"/>
        <v>2.5921553116322578</v>
      </c>
    </row>
    <row r="23" spans="1:22" x14ac:dyDescent="0.15">
      <c r="A23" s="16">
        <v>12</v>
      </c>
      <c r="B23" s="16">
        <v>81</v>
      </c>
      <c r="C23" s="50" t="s">
        <v>153</v>
      </c>
      <c r="D23" s="50" t="s">
        <v>59</v>
      </c>
      <c r="E23" s="63" t="s">
        <v>70</v>
      </c>
      <c r="F23" s="64" t="s">
        <v>99</v>
      </c>
      <c r="G23" s="64" t="s">
        <v>102</v>
      </c>
      <c r="I23" s="58">
        <v>21</v>
      </c>
      <c r="J23" s="59">
        <v>3.125E-2</v>
      </c>
      <c r="K23" s="59">
        <v>1.612821861581926E-3</v>
      </c>
      <c r="M23" s="58">
        <v>21</v>
      </c>
      <c r="N23">
        <v>0.55555555555555558</v>
      </c>
      <c r="O23">
        <v>45</v>
      </c>
      <c r="P23" s="59">
        <v>1.612821861581926E-3</v>
      </c>
      <c r="Q23">
        <f t="shared" si="2"/>
        <v>0.55555555555555558</v>
      </c>
      <c r="R23" s="66">
        <v>45</v>
      </c>
      <c r="S23" s="16">
        <v>20</v>
      </c>
      <c r="T23" s="16">
        <f t="shared" si="3"/>
        <v>2.3224634806780351</v>
      </c>
    </row>
    <row r="24" spans="1:22" x14ac:dyDescent="0.15">
      <c r="A24" s="16">
        <v>13</v>
      </c>
      <c r="B24" s="16">
        <v>81</v>
      </c>
      <c r="C24" s="50" t="s">
        <v>154</v>
      </c>
      <c r="D24" s="50" t="s">
        <v>60</v>
      </c>
      <c r="E24" s="63" t="s">
        <v>71</v>
      </c>
      <c r="F24" s="64" t="s">
        <v>100</v>
      </c>
      <c r="G24" s="64" t="s">
        <v>103</v>
      </c>
      <c r="I24" s="50">
        <v>22</v>
      </c>
      <c r="J24" s="56">
        <v>1.0416666666666666E-2</v>
      </c>
      <c r="K24" s="56">
        <v>3.472222222222222E-3</v>
      </c>
      <c r="M24" s="50">
        <v>22</v>
      </c>
      <c r="N24">
        <v>0.18518518518518517</v>
      </c>
      <c r="O24">
        <v>15</v>
      </c>
      <c r="P24" s="56">
        <v>3.472222222222222E-3</v>
      </c>
      <c r="Q24">
        <f t="shared" si="2"/>
        <v>0.18518518518518517</v>
      </c>
      <c r="R24" s="66">
        <v>15</v>
      </c>
      <c r="S24" s="16">
        <f t="shared" si="6"/>
        <v>17.91916919681524</v>
      </c>
      <c r="T24" s="16">
        <f t="shared" si="3"/>
        <v>2.0808308031847602</v>
      </c>
      <c r="V24" s="16">
        <f>81*2</f>
        <v>162</v>
      </c>
    </row>
    <row r="25" spans="1:22" x14ac:dyDescent="0.15">
      <c r="A25" s="16">
        <v>14</v>
      </c>
      <c r="B25" s="16">
        <v>81</v>
      </c>
      <c r="C25" s="50" t="s">
        <v>155</v>
      </c>
      <c r="D25" s="50" t="s">
        <v>108</v>
      </c>
      <c r="E25" s="63" t="s">
        <v>72</v>
      </c>
      <c r="F25" s="64" t="s">
        <v>101</v>
      </c>
      <c r="G25" s="64" t="s">
        <v>104</v>
      </c>
    </row>
    <row r="26" spans="1:22" x14ac:dyDescent="0.15">
      <c r="A26" s="16">
        <v>15</v>
      </c>
      <c r="B26" s="16">
        <v>81</v>
      </c>
      <c r="C26" s="50" t="s">
        <v>164</v>
      </c>
      <c r="D26" s="50" t="s">
        <v>110</v>
      </c>
      <c r="E26" s="63" t="s">
        <v>73</v>
      </c>
      <c r="F26" s="64" t="s">
        <v>102</v>
      </c>
      <c r="G26" s="64" t="s">
        <v>105</v>
      </c>
    </row>
    <row r="27" spans="1:22" x14ac:dyDescent="0.15">
      <c r="A27" s="16">
        <v>16</v>
      </c>
      <c r="B27" s="16">
        <v>81</v>
      </c>
      <c r="C27" s="50" t="s">
        <v>162</v>
      </c>
      <c r="D27" s="50" t="s">
        <v>109</v>
      </c>
      <c r="E27" s="63" t="s">
        <v>74</v>
      </c>
      <c r="F27" s="64" t="s">
        <v>103</v>
      </c>
      <c r="G27" s="64" t="s">
        <v>106</v>
      </c>
    </row>
    <row r="28" spans="1:22" x14ac:dyDescent="0.15">
      <c r="A28" s="16">
        <v>17</v>
      </c>
      <c r="B28" s="16">
        <v>81</v>
      </c>
      <c r="C28" s="50" t="s">
        <v>163</v>
      </c>
      <c r="D28" s="50" t="s">
        <v>111</v>
      </c>
      <c r="E28" s="63" t="s">
        <v>92</v>
      </c>
      <c r="F28" s="64" t="s">
        <v>104</v>
      </c>
      <c r="G28" s="64" t="s">
        <v>112</v>
      </c>
    </row>
    <row r="29" spans="1:22" x14ac:dyDescent="0.15">
      <c r="A29" s="16">
        <v>18</v>
      </c>
      <c r="B29" s="16">
        <v>81</v>
      </c>
      <c r="C29" s="50" t="s">
        <v>156</v>
      </c>
      <c r="D29" s="50" t="s">
        <v>77</v>
      </c>
      <c r="E29" s="63" t="s">
        <v>93</v>
      </c>
      <c r="F29" s="64" t="s">
        <v>105</v>
      </c>
      <c r="G29" s="64" t="s">
        <v>113</v>
      </c>
    </row>
    <row r="30" spans="1:22" x14ac:dyDescent="0.15">
      <c r="A30" s="16">
        <v>19</v>
      </c>
      <c r="B30" s="16">
        <v>81</v>
      </c>
      <c r="C30" s="50" t="s">
        <v>157</v>
      </c>
      <c r="D30" s="50" t="s">
        <v>78</v>
      </c>
      <c r="E30" s="63" t="s">
        <v>98</v>
      </c>
      <c r="F30" s="64" t="s">
        <v>106</v>
      </c>
      <c r="G30" s="64" t="s">
        <v>114</v>
      </c>
    </row>
    <row r="31" spans="1:22" x14ac:dyDescent="0.15">
      <c r="A31" s="16">
        <v>20</v>
      </c>
      <c r="B31" s="16">
        <v>81</v>
      </c>
      <c r="C31" s="50" t="s">
        <v>158</v>
      </c>
      <c r="D31" s="50" t="s">
        <v>76</v>
      </c>
      <c r="E31" s="63" t="s">
        <v>99</v>
      </c>
      <c r="F31" s="64" t="s">
        <v>112</v>
      </c>
      <c r="G31" s="64" t="s">
        <v>115</v>
      </c>
    </row>
    <row r="32" spans="1:22" x14ac:dyDescent="0.15">
      <c r="A32" s="16">
        <v>21</v>
      </c>
      <c r="B32" s="16">
        <v>81</v>
      </c>
      <c r="C32" s="50" t="s">
        <v>159</v>
      </c>
      <c r="D32" s="50" t="s">
        <v>75</v>
      </c>
      <c r="E32" s="63" t="s">
        <v>100</v>
      </c>
      <c r="F32" s="64" t="s">
        <v>113</v>
      </c>
      <c r="G32" s="64" t="s">
        <v>116</v>
      </c>
    </row>
    <row r="33" spans="1:7" x14ac:dyDescent="0.15">
      <c r="A33" s="16">
        <v>22</v>
      </c>
      <c r="B33" s="16">
        <v>81</v>
      </c>
      <c r="C33" s="50" t="s">
        <v>160</v>
      </c>
      <c r="D33" s="50" t="s">
        <v>79</v>
      </c>
      <c r="E33" s="63" t="s">
        <v>101</v>
      </c>
      <c r="F33" s="64" t="s">
        <v>114</v>
      </c>
      <c r="G33" s="64" t="s">
        <v>117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画面イメージ</vt:lpstr>
      <vt:lpstr>Sheet2</vt:lpstr>
      <vt:lpstr>スケジュール</vt:lpstr>
      <vt:lpstr>階級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 洋一</dc:creator>
  <cp:lastModifiedBy>馬場洋一</cp:lastModifiedBy>
  <dcterms:created xsi:type="dcterms:W3CDTF">2016-08-10T00:44:38Z</dcterms:created>
  <dcterms:modified xsi:type="dcterms:W3CDTF">2016-08-19T01:41:23Z</dcterms:modified>
</cp:coreProperties>
</file>